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915" firstSheet="1" activeTab="1"/>
  </bookViews>
  <sheets>
    <sheet name="Annexure D - 2019-22" sheetId="1" state="hidden" r:id="rId1"/>
    <sheet name="Annexure D - 2020-23" sheetId="4" r:id="rId2"/>
    <sheet name="Sheet2" sheetId="2" state="hidden" r:id="rId3"/>
    <sheet name="Sheet3" sheetId="3" state="hidden" r:id="rId4"/>
  </sheets>
  <definedNames>
    <definedName name="_xlnm.Print_Area" localSheetId="0">'Annexure D - 2019-22'!$A$1:$O$56</definedName>
    <definedName name="_xlnm.Print_Area" localSheetId="1">'Annexure D - 2020-23'!$A$1:$O$56</definedName>
  </definedNames>
  <calcPr calcId="152511"/>
</workbook>
</file>

<file path=xl/calcChain.xml><?xml version="1.0" encoding="utf-8"?>
<calcChain xmlns="http://schemas.openxmlformats.org/spreadsheetml/2006/main">
  <c r="N42" i="4" l="1"/>
  <c r="N41" i="4"/>
  <c r="M42" i="4"/>
  <c r="M41" i="4"/>
  <c r="N35" i="4"/>
  <c r="M35" i="4"/>
  <c r="N31" i="4"/>
  <c r="M31" i="4"/>
  <c r="M28" i="4"/>
  <c r="N28" i="4"/>
  <c r="N27" i="4"/>
  <c r="M27" i="4"/>
  <c r="N24" i="4"/>
  <c r="M24" i="4"/>
  <c r="N21" i="4"/>
  <c r="M21" i="4"/>
  <c r="M12" i="4"/>
  <c r="N12" i="4"/>
  <c r="M13" i="4"/>
  <c r="N13" i="4"/>
  <c r="M14" i="4"/>
  <c r="N14" i="4"/>
  <c r="M15" i="4"/>
  <c r="N15" i="4"/>
  <c r="M16" i="4"/>
  <c r="N16" i="4"/>
  <c r="M17" i="4"/>
  <c r="N17" i="4"/>
  <c r="M18" i="4"/>
  <c r="N18" i="4"/>
  <c r="N11" i="4"/>
  <c r="M11" i="4"/>
  <c r="L42" i="4"/>
  <c r="L41" i="4"/>
  <c r="L35" i="4"/>
  <c r="L31" i="4"/>
  <c r="L24" i="4"/>
  <c r="L28" i="4"/>
  <c r="L27" i="4"/>
  <c r="L21" i="4"/>
  <c r="L13" i="4"/>
  <c r="L14" i="4"/>
  <c r="L15" i="4"/>
  <c r="L16" i="4"/>
  <c r="L17" i="4"/>
  <c r="L18" i="4"/>
  <c r="L12" i="4"/>
  <c r="L11" i="4"/>
  <c r="C28" i="4" l="1"/>
  <c r="C27" i="4"/>
  <c r="C24" i="4"/>
  <c r="C21" i="4"/>
  <c r="C18" i="4"/>
  <c r="C17" i="4"/>
  <c r="C16" i="4"/>
  <c r="C15" i="4"/>
  <c r="C14" i="4"/>
  <c r="C13" i="4"/>
  <c r="C12" i="4"/>
  <c r="C11" i="4"/>
  <c r="C28" i="1" l="1"/>
  <c r="C27" i="1"/>
  <c r="C24" i="1"/>
  <c r="C21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<sst xmlns="http://schemas.openxmlformats.org/spreadsheetml/2006/main" count="315" uniqueCount="84">
  <si>
    <t xml:space="preserve"> </t>
  </si>
  <si>
    <t>PROPOSED</t>
  </si>
  <si>
    <t>%</t>
  </si>
  <si>
    <t>TOTAL</t>
  </si>
  <si>
    <t>REVENUE</t>
  </si>
  <si>
    <t>TARIFF</t>
  </si>
  <si>
    <t>INCREASE</t>
  </si>
  <si>
    <t>(Inc VAT)</t>
  </si>
  <si>
    <t>VOTE</t>
  </si>
  <si>
    <t>NUMBER</t>
  </si>
  <si>
    <t>2016/2017</t>
  </si>
  <si>
    <t>2017/2018</t>
  </si>
  <si>
    <t>ELECTRICAL TRAINING</t>
  </si>
  <si>
    <t>Apprentice Phase 1</t>
  </si>
  <si>
    <t>Apprentice Phase 2</t>
  </si>
  <si>
    <t>Trade Worker Level 1</t>
  </si>
  <si>
    <t>Trade Worker Level 2</t>
  </si>
  <si>
    <t>Trade Worker Level 3</t>
  </si>
  <si>
    <t>Trade Worker Level 4</t>
  </si>
  <si>
    <t>Learner Technician</t>
  </si>
  <si>
    <t>Skills Development Programs (Artisan Assistants / General  Workers)</t>
  </si>
  <si>
    <t>Standard Operating Procedures</t>
  </si>
  <si>
    <t>11kV PILC &amp; XLPE (Module HO1)</t>
  </si>
  <si>
    <t>Trade Test</t>
  </si>
  <si>
    <t>Preparation</t>
  </si>
  <si>
    <t>T/T Evaluation Written Test</t>
  </si>
  <si>
    <t>Annexure D</t>
  </si>
  <si>
    <t>2018/2019</t>
  </si>
  <si>
    <t>Sop / Knowledge Assessment</t>
  </si>
  <si>
    <t>Cable Joints &amp; Terminations</t>
  </si>
  <si>
    <t>When vacansies are available</t>
  </si>
  <si>
    <t>In-Service / On-Job Training</t>
  </si>
  <si>
    <t>CUT learners (Not employed)</t>
  </si>
  <si>
    <t>Mentall Alertness</t>
  </si>
  <si>
    <t>Numlit Basic Literacy (Calculations)</t>
  </si>
  <si>
    <t>Numlit Basic Literacy (Number Sequence)</t>
  </si>
  <si>
    <t>Numlit Basic Literacy ( Word sums)</t>
  </si>
  <si>
    <t>Rental of Facilities and Equipment</t>
  </si>
  <si>
    <t>Auditorium</t>
  </si>
  <si>
    <t>Board room</t>
  </si>
  <si>
    <t>R428.13</t>
  </si>
  <si>
    <t>R175.00</t>
  </si>
  <si>
    <t>(Inc.vat)</t>
  </si>
  <si>
    <t>R0.00</t>
  </si>
  <si>
    <t>R419.00</t>
  </si>
  <si>
    <t>R335.00</t>
  </si>
  <si>
    <t>6.4%</t>
  </si>
  <si>
    <t>ALL MODULAR TRAINING ARE CHARGED PER DAY / LEARNER</t>
  </si>
  <si>
    <t>MODULAR TRAINING</t>
  </si>
  <si>
    <t>2019/2020</t>
  </si>
  <si>
    <t>** The above will not apply to any levies charged for outstanding accounts</t>
  </si>
  <si>
    <t>TRAINING CHARGES</t>
  </si>
  <si>
    <t>11kV PILC &amp; XLPE (Module HO1) IS CHARGED OVER A 5 DAY PERIOD / LEARNER</t>
  </si>
  <si>
    <t>Aptitude Evaluation</t>
  </si>
  <si>
    <t>APTITUDE EVALUATION (ALL FOUR EVALUATIONS INCLUDED IN DAY TARIFF)</t>
  </si>
  <si>
    <t>SERVICES ABOVE R 10 000.00</t>
  </si>
  <si>
    <t>AN ACCOUNT CAN BE OPENED AT THE FINANCE DIRECTORATE FOR THE PAYING OFF OF THE RECOVERABLE COSTS</t>
  </si>
  <si>
    <t>2020/2021</t>
  </si>
  <si>
    <t>R459.53</t>
  </si>
  <si>
    <t>R10 368.72</t>
  </si>
  <si>
    <t>R187.83</t>
  </si>
  <si>
    <t>R449.73</t>
  </si>
  <si>
    <t>R359.57</t>
  </si>
  <si>
    <t>2021/2022</t>
  </si>
  <si>
    <t>R485</t>
  </si>
  <si>
    <t>R10949</t>
  </si>
  <si>
    <t>R198</t>
  </si>
  <si>
    <t>R474</t>
  </si>
  <si>
    <t>R379</t>
  </si>
  <si>
    <t>R511</t>
  </si>
  <si>
    <t>R539</t>
  </si>
  <si>
    <t>R11541</t>
  </si>
  <si>
    <t>R12164</t>
  </si>
  <si>
    <t>R209</t>
  </si>
  <si>
    <t>R501</t>
  </si>
  <si>
    <t>R400</t>
  </si>
  <si>
    <t>R422</t>
  </si>
  <si>
    <t>R528</t>
  </si>
  <si>
    <t>R220</t>
  </si>
  <si>
    <t>CENTLEC : TRAINING COSTS 2019-22</t>
  </si>
  <si>
    <t xml:space="preserve">CENTLEC : TRAINING TARIFFS </t>
  </si>
  <si>
    <t>2022/2023</t>
  </si>
  <si>
    <t>CENTLEC : TRAINING COSTS 2020-23</t>
  </si>
  <si>
    <t>ELECTRICAL TRAININGS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</si>
</sst>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R&quot;\ #,##0.00"/>
    <numFmt numFmtId="165" formatCode="_(* #,##0_);_(* \(#,##0\);_(* &quot;-&quot;??_);_(@_)"/>
    <numFmt numFmtId="166" formatCode="#,##0.000_);\(#,##0.000\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6" fillId="2" borderId="0" xfId="0" applyFont="1" applyFill="1" applyAlignment="1"/>
    <xf numFmtId="0" fontId="1" fillId="0" borderId="0" xfId="0" applyFont="1" applyAlignment="1"/>
    <xf numFmtId="0" fontId="1" fillId="2" borderId="0" xfId="0" applyFont="1" applyFill="1" applyAlignment="1"/>
    <xf numFmtId="0" fontId="4" fillId="3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9" fontId="1" fillId="4" borderId="5" xfId="0" applyNumberFormat="1" applyFont="1" applyFill="1" applyBorder="1"/>
    <xf numFmtId="0" fontId="1" fillId="4" borderId="5" xfId="0" applyFont="1" applyFill="1" applyBorder="1" applyAlignment="1"/>
    <xf numFmtId="0" fontId="1" fillId="2" borderId="0" xfId="0" applyFont="1" applyFill="1" applyBorder="1"/>
    <xf numFmtId="9" fontId="1" fillId="2" borderId="0" xfId="0" applyNumberFormat="1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9" fontId="1" fillId="2" borderId="0" xfId="0" applyNumberFormat="1" applyFont="1" applyFill="1"/>
    <xf numFmtId="9" fontId="4" fillId="2" borderId="0" xfId="0" applyNumberFormat="1" applyFont="1" applyFill="1" applyBorder="1"/>
    <xf numFmtId="0" fontId="4" fillId="2" borderId="0" xfId="0" applyFont="1" applyFill="1" applyAlignment="1">
      <alignment wrapText="1"/>
    </xf>
    <xf numFmtId="10" fontId="1" fillId="2" borderId="0" xfId="0" applyNumberFormat="1" applyFont="1" applyFill="1"/>
    <xf numFmtId="0" fontId="4" fillId="2" borderId="0" xfId="0" applyFont="1" applyFill="1"/>
    <xf numFmtId="0" fontId="1" fillId="2" borderId="5" xfId="0" applyFont="1" applyFill="1" applyBorder="1" applyAlignment="1">
      <alignment wrapText="1"/>
    </xf>
    <xf numFmtId="0" fontId="5" fillId="4" borderId="5" xfId="0" applyFont="1" applyFill="1" applyBorder="1"/>
    <xf numFmtId="0" fontId="4" fillId="2" borderId="5" xfId="0" applyFont="1" applyFill="1" applyBorder="1" applyAlignment="1">
      <alignment wrapText="1"/>
    </xf>
    <xf numFmtId="164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right"/>
    </xf>
    <xf numFmtId="0" fontId="5" fillId="2" borderId="0" xfId="0" applyFont="1" applyFill="1"/>
    <xf numFmtId="0" fontId="1" fillId="4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43" fontId="1" fillId="0" borderId="5" xfId="1" applyFont="1" applyBorder="1" applyAlignment="1">
      <alignment horizontal="righ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/>
    <xf numFmtId="0" fontId="9" fillId="2" borderId="0" xfId="0" applyFont="1" applyFill="1"/>
    <xf numFmtId="0" fontId="5" fillId="0" borderId="0" xfId="0" applyFont="1" applyAlignment="1">
      <alignment wrapText="1"/>
    </xf>
    <xf numFmtId="0" fontId="1" fillId="0" borderId="5" xfId="0" applyFont="1" applyFill="1" applyBorder="1" applyAlignment="1">
      <alignment horizontal="right"/>
    </xf>
    <xf numFmtId="43" fontId="1" fillId="0" borderId="5" xfId="1" applyFont="1" applyFill="1" applyBorder="1" applyAlignment="1">
      <alignment horizontal="right"/>
    </xf>
    <xf numFmtId="43" fontId="1" fillId="2" borderId="5" xfId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right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/>
    <xf numFmtId="0" fontId="3" fillId="4" borderId="5" xfId="0" applyFont="1" applyFill="1" applyBorder="1" applyAlignment="1"/>
    <xf numFmtId="9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43" fontId="3" fillId="0" borderId="5" xfId="1" applyFont="1" applyBorder="1" applyAlignment="1">
      <alignment horizontal="right"/>
    </xf>
    <xf numFmtId="0" fontId="3" fillId="5" borderId="5" xfId="0" applyFont="1" applyFill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Border="1" applyAlignment="1"/>
    <xf numFmtId="0" fontId="3" fillId="0" borderId="0" xfId="0" applyFont="1" applyAlignment="1"/>
    <xf numFmtId="43" fontId="3" fillId="2" borderId="5" xfId="1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9" fontId="3" fillId="2" borderId="5" xfId="0" applyNumberFormat="1" applyFont="1" applyFill="1" applyBorder="1" applyAlignment="1">
      <alignment horizontal="right"/>
    </xf>
    <xf numFmtId="10" fontId="1" fillId="0" borderId="5" xfId="0" applyNumberFormat="1" applyFont="1" applyBorder="1" applyAlignment="1">
      <alignment horizontal="right"/>
    </xf>
    <xf numFmtId="10" fontId="3" fillId="0" borderId="5" xfId="0" applyNumberFormat="1" applyFont="1" applyBorder="1" applyAlignment="1">
      <alignment horizontal="right"/>
    </xf>
    <xf numFmtId="165" fontId="1" fillId="2" borderId="5" xfId="1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center" vertical="center"/>
    </xf>
    <xf numFmtId="165" fontId="4" fillId="3" borderId="3" xfId="1" applyNumberFormat="1" applyFont="1" applyFill="1" applyBorder="1" applyAlignment="1">
      <alignment horizontal="center" vertical="center"/>
    </xf>
    <xf numFmtId="165" fontId="4" fillId="3" borderId="4" xfId="1" applyNumberFormat="1" applyFont="1" applyFill="1" applyBorder="1" applyAlignment="1">
      <alignment horizontal="center" vertical="center"/>
    </xf>
    <xf numFmtId="165" fontId="1" fillId="4" borderId="5" xfId="1" applyNumberFormat="1" applyFont="1" applyFill="1" applyBorder="1" applyAlignment="1">
      <alignment horizontal="right"/>
    </xf>
    <xf numFmtId="165" fontId="1" fillId="5" borderId="5" xfId="1" applyNumberFormat="1" applyFont="1" applyFill="1" applyBorder="1" applyAlignment="1">
      <alignment horizontal="right"/>
    </xf>
    <xf numFmtId="165" fontId="1" fillId="2" borderId="0" xfId="1" applyNumberFormat="1" applyFont="1" applyFill="1"/>
    <xf numFmtId="165" fontId="4" fillId="3" borderId="5" xfId="1" applyNumberFormat="1" applyFont="1" applyFill="1" applyBorder="1" applyAlignment="1">
      <alignment vertical="center"/>
    </xf>
    <xf numFmtId="165" fontId="3" fillId="2" borderId="5" xfId="1" applyNumberFormat="1" applyFont="1" applyFill="1" applyBorder="1" applyAlignment="1">
      <alignment vertical="center"/>
    </xf>
    <xf numFmtId="165" fontId="1" fillId="4" borderId="5" xfId="1" applyNumberFormat="1" applyFont="1" applyFill="1" applyBorder="1"/>
    <xf numFmtId="165" fontId="3" fillId="2" borderId="5" xfId="1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165" fontId="1" fillId="0" borderId="0" xfId="1" applyNumberFormat="1" applyFont="1"/>
    <xf numFmtId="166" fontId="6" fillId="2" borderId="0" xfId="1" applyNumberFormat="1" applyFont="1" applyFill="1" applyAlignment="1"/>
    <xf numFmtId="166" fontId="1" fillId="2" borderId="0" xfId="1" applyNumberFormat="1" applyFont="1" applyFill="1" applyAlignment="1"/>
    <xf numFmtId="166" fontId="4" fillId="3" borderId="2" xfId="1" applyNumberFormat="1" applyFont="1" applyFill="1" applyBorder="1" applyAlignment="1">
      <alignment horizontal="center" vertical="center"/>
    </xf>
    <xf numFmtId="166" fontId="4" fillId="3" borderId="3" xfId="1" applyNumberFormat="1" applyFont="1" applyFill="1" applyBorder="1" applyAlignment="1">
      <alignment horizontal="center" vertical="center"/>
    </xf>
    <xf numFmtId="166" fontId="4" fillId="3" borderId="4" xfId="1" applyNumberFormat="1" applyFont="1" applyFill="1" applyBorder="1" applyAlignment="1">
      <alignment horizontal="center" vertical="center"/>
    </xf>
    <xf numFmtId="166" fontId="4" fillId="3" borderId="5" xfId="1" applyNumberFormat="1" applyFont="1" applyFill="1" applyBorder="1" applyAlignment="1"/>
    <xf numFmtId="166" fontId="3" fillId="2" borderId="5" xfId="1" applyNumberFormat="1" applyFont="1" applyFill="1" applyBorder="1" applyAlignment="1"/>
    <xf numFmtId="166" fontId="1" fillId="4" borderId="5" xfId="1" applyNumberFormat="1" applyFont="1" applyFill="1" applyBorder="1" applyAlignment="1"/>
    <xf numFmtId="166" fontId="1" fillId="0" borderId="5" xfId="1" applyNumberFormat="1" applyFont="1" applyFill="1" applyBorder="1" applyAlignment="1">
      <alignment horizontal="right"/>
    </xf>
    <xf numFmtId="166" fontId="1" fillId="4" borderId="5" xfId="1" applyNumberFormat="1" applyFont="1" applyFill="1" applyBorder="1" applyAlignment="1">
      <alignment horizontal="right"/>
    </xf>
    <xf numFmtId="166" fontId="3" fillId="0" borderId="5" xfId="1" applyNumberFormat="1" applyFont="1" applyFill="1" applyBorder="1" applyAlignment="1">
      <alignment horizontal="right"/>
    </xf>
    <xf numFmtId="166" fontId="1" fillId="5" borderId="5" xfId="1" applyNumberFormat="1" applyFont="1" applyFill="1" applyBorder="1" applyAlignment="1">
      <alignment horizontal="right"/>
    </xf>
    <xf numFmtId="166" fontId="1" fillId="2" borderId="0" xfId="1" applyNumberFormat="1" applyFont="1" applyFill="1"/>
    <xf numFmtId="166" fontId="1" fillId="2" borderId="0" xfId="1" applyNumberFormat="1" applyFont="1" applyFill="1" applyBorder="1" applyAlignment="1"/>
    <xf numFmtId="166" fontId="1" fillId="0" borderId="0" xfId="1" applyNumberFormat="1" applyFont="1" applyAlignment="1"/>
    <xf numFmtId="0" fontId="1" fillId="2" borderId="5" xfId="0" applyFont="1" applyFill="1" applyBorder="1" applyAlignment="1"/>
    <xf numFmtId="10" fontId="1" fillId="2" borderId="5" xfId="0" applyNumberFormat="1" applyFont="1" applyFill="1" applyBorder="1" applyAlignment="1">
      <alignment horizontal="right"/>
    </xf>
    <xf numFmtId="43" fontId="1" fillId="0" borderId="6" xfId="1" applyFont="1" applyBorder="1" applyAlignment="1">
      <alignment horizontal="right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/>
    <xf numFmtId="0" fontId="1" fillId="6" borderId="5" xfId="0" applyFont="1" applyFill="1" applyBorder="1" applyAlignment="1"/>
    <xf numFmtId="165" fontId="1" fillId="6" borderId="5" xfId="1" applyNumberFormat="1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0" fontId="5" fillId="6" borderId="5" xfId="0" applyFont="1" applyFill="1" applyBorder="1" applyAlignment="1">
      <alignment wrapText="1"/>
    </xf>
    <xf numFmtId="166" fontId="1" fillId="6" borderId="5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/>
    <xf numFmtId="165" fontId="1" fillId="0" borderId="5" xfId="1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165" fontId="4" fillId="0" borderId="5" xfId="1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6" fontId="4" fillId="0" borderId="5" xfId="1" applyNumberFormat="1" applyFont="1" applyFill="1" applyBorder="1" applyAlignment="1"/>
    <xf numFmtId="0" fontId="4" fillId="0" borderId="5" xfId="0" applyFont="1" applyFill="1" applyBorder="1" applyAlignment="1"/>
    <xf numFmtId="0" fontId="4" fillId="0" borderId="4" xfId="0" applyFont="1" applyFill="1" applyBorder="1" applyAlignment="1"/>
    <xf numFmtId="165" fontId="1" fillId="6" borderId="5" xfId="1" applyNumberFormat="1" applyFont="1" applyFill="1" applyBorder="1"/>
    <xf numFmtId="9" fontId="1" fillId="6" borderId="5" xfId="0" applyNumberFormat="1" applyFont="1" applyFill="1" applyBorder="1"/>
    <xf numFmtId="166" fontId="1" fillId="6" borderId="5" xfId="1" applyNumberFormat="1" applyFont="1" applyFill="1" applyBorder="1" applyAlignment="1"/>
    <xf numFmtId="0" fontId="5" fillId="6" borderId="5" xfId="0" applyFont="1" applyFill="1" applyBorder="1"/>
    <xf numFmtId="165" fontId="1" fillId="2" borderId="0" xfId="1" applyNumberFormat="1" applyFont="1" applyFill="1" applyAlignment="1"/>
    <xf numFmtId="165" fontId="4" fillId="6" borderId="1" xfId="1" applyNumberFormat="1" applyFont="1" applyFill="1" applyBorder="1" applyAlignment="1">
      <alignment horizontal="center" vertical="center"/>
    </xf>
    <xf numFmtId="165" fontId="4" fillId="6" borderId="3" xfId="1" applyNumberFormat="1" applyFont="1" applyFill="1" applyBorder="1" applyAlignment="1">
      <alignment horizontal="center" vertical="center"/>
    </xf>
    <xf numFmtId="165" fontId="4" fillId="6" borderId="4" xfId="1" applyNumberFormat="1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/>
    <xf numFmtId="165" fontId="3" fillId="2" borderId="5" xfId="1" applyNumberFormat="1" applyFont="1" applyFill="1" applyBorder="1" applyAlignment="1"/>
    <xf numFmtId="165" fontId="1" fillId="6" borderId="5" xfId="1" applyNumberFormat="1" applyFont="1" applyFill="1" applyBorder="1" applyAlignment="1"/>
    <xf numFmtId="165" fontId="1" fillId="2" borderId="5" xfId="1" applyNumberFormat="1" applyFont="1" applyFill="1" applyBorder="1" applyAlignment="1"/>
    <xf numFmtId="165" fontId="1" fillId="2" borderId="0" xfId="1" applyNumberFormat="1" applyFont="1" applyFill="1" applyBorder="1" applyAlignment="1"/>
    <xf numFmtId="165" fontId="1" fillId="0" borderId="0" xfId="1" applyNumberFormat="1" applyFont="1" applyAlignment="1"/>
    <xf numFmtId="167" fontId="3" fillId="2" borderId="5" xfId="1" applyNumberFormat="1" applyFont="1" applyFill="1" applyBorder="1" applyAlignment="1">
      <alignment horizontal="right"/>
    </xf>
    <xf numFmtId="165" fontId="4" fillId="0" borderId="3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/>
    <xf numFmtId="165" fontId="6" fillId="2" borderId="0" xfId="1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Normal="100" zoomScaleSheetLayoutView="100" workbookViewId="0">
      <selection activeCell="B11" sqref="B11"/>
    </sheetView>
  </sheetViews>
  <sheetFormatPr defaultRowHeight="12.75" x14ac:dyDescent="0.2"/>
  <cols>
    <col min="1" max="1" width="1.7109375" style="1" customWidth="1"/>
    <col min="2" max="2" width="76.140625" style="8" customWidth="1"/>
    <col min="3" max="3" width="12.42578125" style="81" hidden="1" customWidth="1"/>
    <col min="4" max="4" width="11.28515625" style="1" hidden="1" customWidth="1"/>
    <col min="5" max="5" width="11.85546875" style="96" hidden="1" customWidth="1"/>
    <col min="6" max="6" width="14.5703125" style="10" hidden="1" customWidth="1"/>
    <col min="7" max="7" width="9.42578125" style="63" hidden="1" customWidth="1"/>
    <col min="8" max="8" width="12" style="10" hidden="1" customWidth="1"/>
    <col min="9" max="9" width="10.85546875" style="10" customWidth="1"/>
    <col min="10" max="10" width="11" style="10" customWidth="1"/>
    <col min="11" max="11" width="11.140625" style="1" customWidth="1"/>
    <col min="12" max="12" width="11" style="1" customWidth="1"/>
    <col min="13" max="13" width="12.5703125" style="1" customWidth="1"/>
    <col min="14" max="14" width="12.85546875" style="1" customWidth="1"/>
    <col min="15" max="15" width="9.140625" style="1" customWidth="1"/>
    <col min="16" max="255" width="9.140625" style="1"/>
    <col min="256" max="256" width="1.7109375" style="1" customWidth="1"/>
    <col min="257" max="257" width="81.85546875" style="1" customWidth="1"/>
    <col min="258" max="258" width="13.140625" style="1" customWidth="1"/>
    <col min="259" max="259" width="19.140625" style="1" customWidth="1"/>
    <col min="260" max="260" width="21" style="1" customWidth="1"/>
    <col min="261" max="261" width="13" style="1" customWidth="1"/>
    <col min="262" max="262" width="11.85546875" style="1" customWidth="1"/>
    <col min="263" max="263" width="12.28515625" style="1" customWidth="1"/>
    <col min="264" max="264" width="16.85546875" style="1" customWidth="1"/>
    <col min="265" max="265" width="19" style="1" bestFit="1" customWidth="1"/>
    <col min="266" max="511" width="9.140625" style="1"/>
    <col min="512" max="512" width="1.7109375" style="1" customWidth="1"/>
    <col min="513" max="513" width="81.85546875" style="1" customWidth="1"/>
    <col min="514" max="514" width="13.140625" style="1" customWidth="1"/>
    <col min="515" max="515" width="19.140625" style="1" customWidth="1"/>
    <col min="516" max="516" width="21" style="1" customWidth="1"/>
    <col min="517" max="517" width="13" style="1" customWidth="1"/>
    <col min="518" max="518" width="11.85546875" style="1" customWidth="1"/>
    <col min="519" max="519" width="12.28515625" style="1" customWidth="1"/>
    <col min="520" max="520" width="16.85546875" style="1" customWidth="1"/>
    <col min="521" max="521" width="19" style="1" bestFit="1" customWidth="1"/>
    <col min="522" max="767" width="9.140625" style="1"/>
    <col min="768" max="768" width="1.7109375" style="1" customWidth="1"/>
    <col min="769" max="769" width="81.85546875" style="1" customWidth="1"/>
    <col min="770" max="770" width="13.140625" style="1" customWidth="1"/>
    <col min="771" max="771" width="19.140625" style="1" customWidth="1"/>
    <col min="772" max="772" width="21" style="1" customWidth="1"/>
    <col min="773" max="773" width="13" style="1" customWidth="1"/>
    <col min="774" max="774" width="11.85546875" style="1" customWidth="1"/>
    <col min="775" max="775" width="12.28515625" style="1" customWidth="1"/>
    <col min="776" max="776" width="16.85546875" style="1" customWidth="1"/>
    <col min="777" max="777" width="19" style="1" bestFit="1" customWidth="1"/>
    <col min="778" max="1023" width="9.140625" style="1"/>
    <col min="1024" max="1024" width="1.7109375" style="1" customWidth="1"/>
    <col min="1025" max="1025" width="81.85546875" style="1" customWidth="1"/>
    <col min="1026" max="1026" width="13.140625" style="1" customWidth="1"/>
    <col min="1027" max="1027" width="19.140625" style="1" customWidth="1"/>
    <col min="1028" max="1028" width="21" style="1" customWidth="1"/>
    <col min="1029" max="1029" width="13" style="1" customWidth="1"/>
    <col min="1030" max="1030" width="11.85546875" style="1" customWidth="1"/>
    <col min="1031" max="1031" width="12.28515625" style="1" customWidth="1"/>
    <col min="1032" max="1032" width="16.85546875" style="1" customWidth="1"/>
    <col min="1033" max="1033" width="19" style="1" bestFit="1" customWidth="1"/>
    <col min="1034" max="1279" width="9.140625" style="1"/>
    <col min="1280" max="1280" width="1.7109375" style="1" customWidth="1"/>
    <col min="1281" max="1281" width="81.85546875" style="1" customWidth="1"/>
    <col min="1282" max="1282" width="13.140625" style="1" customWidth="1"/>
    <col min="1283" max="1283" width="19.140625" style="1" customWidth="1"/>
    <col min="1284" max="1284" width="21" style="1" customWidth="1"/>
    <col min="1285" max="1285" width="13" style="1" customWidth="1"/>
    <col min="1286" max="1286" width="11.85546875" style="1" customWidth="1"/>
    <col min="1287" max="1287" width="12.28515625" style="1" customWidth="1"/>
    <col min="1288" max="1288" width="16.85546875" style="1" customWidth="1"/>
    <col min="1289" max="1289" width="19" style="1" bestFit="1" customWidth="1"/>
    <col min="1290" max="1535" width="9.140625" style="1"/>
    <col min="1536" max="1536" width="1.7109375" style="1" customWidth="1"/>
    <col min="1537" max="1537" width="81.85546875" style="1" customWidth="1"/>
    <col min="1538" max="1538" width="13.140625" style="1" customWidth="1"/>
    <col min="1539" max="1539" width="19.140625" style="1" customWidth="1"/>
    <col min="1540" max="1540" width="21" style="1" customWidth="1"/>
    <col min="1541" max="1541" width="13" style="1" customWidth="1"/>
    <col min="1542" max="1542" width="11.85546875" style="1" customWidth="1"/>
    <col min="1543" max="1543" width="12.28515625" style="1" customWidth="1"/>
    <col min="1544" max="1544" width="16.85546875" style="1" customWidth="1"/>
    <col min="1545" max="1545" width="19" style="1" bestFit="1" customWidth="1"/>
    <col min="1546" max="1791" width="9.140625" style="1"/>
    <col min="1792" max="1792" width="1.7109375" style="1" customWidth="1"/>
    <col min="1793" max="1793" width="81.85546875" style="1" customWidth="1"/>
    <col min="1794" max="1794" width="13.140625" style="1" customWidth="1"/>
    <col min="1795" max="1795" width="19.140625" style="1" customWidth="1"/>
    <col min="1796" max="1796" width="21" style="1" customWidth="1"/>
    <col min="1797" max="1797" width="13" style="1" customWidth="1"/>
    <col min="1798" max="1798" width="11.85546875" style="1" customWidth="1"/>
    <col min="1799" max="1799" width="12.28515625" style="1" customWidth="1"/>
    <col min="1800" max="1800" width="16.85546875" style="1" customWidth="1"/>
    <col min="1801" max="1801" width="19" style="1" bestFit="1" customWidth="1"/>
    <col min="1802" max="2047" width="9.140625" style="1"/>
    <col min="2048" max="2048" width="1.7109375" style="1" customWidth="1"/>
    <col min="2049" max="2049" width="81.85546875" style="1" customWidth="1"/>
    <col min="2050" max="2050" width="13.140625" style="1" customWidth="1"/>
    <col min="2051" max="2051" width="19.140625" style="1" customWidth="1"/>
    <col min="2052" max="2052" width="21" style="1" customWidth="1"/>
    <col min="2053" max="2053" width="13" style="1" customWidth="1"/>
    <col min="2054" max="2054" width="11.85546875" style="1" customWidth="1"/>
    <col min="2055" max="2055" width="12.28515625" style="1" customWidth="1"/>
    <col min="2056" max="2056" width="16.85546875" style="1" customWidth="1"/>
    <col min="2057" max="2057" width="19" style="1" bestFit="1" customWidth="1"/>
    <col min="2058" max="2303" width="9.140625" style="1"/>
    <col min="2304" max="2304" width="1.7109375" style="1" customWidth="1"/>
    <col min="2305" max="2305" width="81.85546875" style="1" customWidth="1"/>
    <col min="2306" max="2306" width="13.140625" style="1" customWidth="1"/>
    <col min="2307" max="2307" width="19.140625" style="1" customWidth="1"/>
    <col min="2308" max="2308" width="21" style="1" customWidth="1"/>
    <col min="2309" max="2309" width="13" style="1" customWidth="1"/>
    <col min="2310" max="2310" width="11.85546875" style="1" customWidth="1"/>
    <col min="2311" max="2311" width="12.28515625" style="1" customWidth="1"/>
    <col min="2312" max="2312" width="16.85546875" style="1" customWidth="1"/>
    <col min="2313" max="2313" width="19" style="1" bestFit="1" customWidth="1"/>
    <col min="2314" max="2559" width="9.140625" style="1"/>
    <col min="2560" max="2560" width="1.7109375" style="1" customWidth="1"/>
    <col min="2561" max="2561" width="81.85546875" style="1" customWidth="1"/>
    <col min="2562" max="2562" width="13.140625" style="1" customWidth="1"/>
    <col min="2563" max="2563" width="19.140625" style="1" customWidth="1"/>
    <col min="2564" max="2564" width="21" style="1" customWidth="1"/>
    <col min="2565" max="2565" width="13" style="1" customWidth="1"/>
    <col min="2566" max="2566" width="11.85546875" style="1" customWidth="1"/>
    <col min="2567" max="2567" width="12.28515625" style="1" customWidth="1"/>
    <col min="2568" max="2568" width="16.85546875" style="1" customWidth="1"/>
    <col min="2569" max="2569" width="19" style="1" bestFit="1" customWidth="1"/>
    <col min="2570" max="2815" width="9.140625" style="1"/>
    <col min="2816" max="2816" width="1.7109375" style="1" customWidth="1"/>
    <col min="2817" max="2817" width="81.85546875" style="1" customWidth="1"/>
    <col min="2818" max="2818" width="13.140625" style="1" customWidth="1"/>
    <col min="2819" max="2819" width="19.140625" style="1" customWidth="1"/>
    <col min="2820" max="2820" width="21" style="1" customWidth="1"/>
    <col min="2821" max="2821" width="13" style="1" customWidth="1"/>
    <col min="2822" max="2822" width="11.85546875" style="1" customWidth="1"/>
    <col min="2823" max="2823" width="12.28515625" style="1" customWidth="1"/>
    <col min="2824" max="2824" width="16.85546875" style="1" customWidth="1"/>
    <col min="2825" max="2825" width="19" style="1" bestFit="1" customWidth="1"/>
    <col min="2826" max="3071" width="9.140625" style="1"/>
    <col min="3072" max="3072" width="1.7109375" style="1" customWidth="1"/>
    <col min="3073" max="3073" width="81.85546875" style="1" customWidth="1"/>
    <col min="3074" max="3074" width="13.140625" style="1" customWidth="1"/>
    <col min="3075" max="3075" width="19.140625" style="1" customWidth="1"/>
    <col min="3076" max="3076" width="21" style="1" customWidth="1"/>
    <col min="3077" max="3077" width="13" style="1" customWidth="1"/>
    <col min="3078" max="3078" width="11.85546875" style="1" customWidth="1"/>
    <col min="3079" max="3079" width="12.28515625" style="1" customWidth="1"/>
    <col min="3080" max="3080" width="16.85546875" style="1" customWidth="1"/>
    <col min="3081" max="3081" width="19" style="1" bestFit="1" customWidth="1"/>
    <col min="3082" max="3327" width="9.140625" style="1"/>
    <col min="3328" max="3328" width="1.7109375" style="1" customWidth="1"/>
    <col min="3329" max="3329" width="81.85546875" style="1" customWidth="1"/>
    <col min="3330" max="3330" width="13.140625" style="1" customWidth="1"/>
    <col min="3331" max="3331" width="19.140625" style="1" customWidth="1"/>
    <col min="3332" max="3332" width="21" style="1" customWidth="1"/>
    <col min="3333" max="3333" width="13" style="1" customWidth="1"/>
    <col min="3334" max="3334" width="11.85546875" style="1" customWidth="1"/>
    <col min="3335" max="3335" width="12.28515625" style="1" customWidth="1"/>
    <col min="3336" max="3336" width="16.85546875" style="1" customWidth="1"/>
    <col min="3337" max="3337" width="19" style="1" bestFit="1" customWidth="1"/>
    <col min="3338" max="3583" width="9.140625" style="1"/>
    <col min="3584" max="3584" width="1.7109375" style="1" customWidth="1"/>
    <col min="3585" max="3585" width="81.85546875" style="1" customWidth="1"/>
    <col min="3586" max="3586" width="13.140625" style="1" customWidth="1"/>
    <col min="3587" max="3587" width="19.140625" style="1" customWidth="1"/>
    <col min="3588" max="3588" width="21" style="1" customWidth="1"/>
    <col min="3589" max="3589" width="13" style="1" customWidth="1"/>
    <col min="3590" max="3590" width="11.85546875" style="1" customWidth="1"/>
    <col min="3591" max="3591" width="12.28515625" style="1" customWidth="1"/>
    <col min="3592" max="3592" width="16.85546875" style="1" customWidth="1"/>
    <col min="3593" max="3593" width="19" style="1" bestFit="1" customWidth="1"/>
    <col min="3594" max="3839" width="9.140625" style="1"/>
    <col min="3840" max="3840" width="1.7109375" style="1" customWidth="1"/>
    <col min="3841" max="3841" width="81.85546875" style="1" customWidth="1"/>
    <col min="3842" max="3842" width="13.140625" style="1" customWidth="1"/>
    <col min="3843" max="3843" width="19.140625" style="1" customWidth="1"/>
    <col min="3844" max="3844" width="21" style="1" customWidth="1"/>
    <col min="3845" max="3845" width="13" style="1" customWidth="1"/>
    <col min="3846" max="3846" width="11.85546875" style="1" customWidth="1"/>
    <col min="3847" max="3847" width="12.28515625" style="1" customWidth="1"/>
    <col min="3848" max="3848" width="16.85546875" style="1" customWidth="1"/>
    <col min="3849" max="3849" width="19" style="1" bestFit="1" customWidth="1"/>
    <col min="3850" max="4095" width="9.140625" style="1"/>
    <col min="4096" max="4096" width="1.7109375" style="1" customWidth="1"/>
    <col min="4097" max="4097" width="81.85546875" style="1" customWidth="1"/>
    <col min="4098" max="4098" width="13.140625" style="1" customWidth="1"/>
    <col min="4099" max="4099" width="19.140625" style="1" customWidth="1"/>
    <col min="4100" max="4100" width="21" style="1" customWidth="1"/>
    <col min="4101" max="4101" width="13" style="1" customWidth="1"/>
    <col min="4102" max="4102" width="11.85546875" style="1" customWidth="1"/>
    <col min="4103" max="4103" width="12.28515625" style="1" customWidth="1"/>
    <col min="4104" max="4104" width="16.85546875" style="1" customWidth="1"/>
    <col min="4105" max="4105" width="19" style="1" bestFit="1" customWidth="1"/>
    <col min="4106" max="4351" width="9.140625" style="1"/>
    <col min="4352" max="4352" width="1.7109375" style="1" customWidth="1"/>
    <col min="4353" max="4353" width="81.85546875" style="1" customWidth="1"/>
    <col min="4354" max="4354" width="13.140625" style="1" customWidth="1"/>
    <col min="4355" max="4355" width="19.140625" style="1" customWidth="1"/>
    <col min="4356" max="4356" width="21" style="1" customWidth="1"/>
    <col min="4357" max="4357" width="13" style="1" customWidth="1"/>
    <col min="4358" max="4358" width="11.85546875" style="1" customWidth="1"/>
    <col min="4359" max="4359" width="12.28515625" style="1" customWidth="1"/>
    <col min="4360" max="4360" width="16.85546875" style="1" customWidth="1"/>
    <col min="4361" max="4361" width="19" style="1" bestFit="1" customWidth="1"/>
    <col min="4362" max="4607" width="9.140625" style="1"/>
    <col min="4608" max="4608" width="1.7109375" style="1" customWidth="1"/>
    <col min="4609" max="4609" width="81.85546875" style="1" customWidth="1"/>
    <col min="4610" max="4610" width="13.140625" style="1" customWidth="1"/>
    <col min="4611" max="4611" width="19.140625" style="1" customWidth="1"/>
    <col min="4612" max="4612" width="21" style="1" customWidth="1"/>
    <col min="4613" max="4613" width="13" style="1" customWidth="1"/>
    <col min="4614" max="4614" width="11.85546875" style="1" customWidth="1"/>
    <col min="4615" max="4615" width="12.28515625" style="1" customWidth="1"/>
    <col min="4616" max="4616" width="16.85546875" style="1" customWidth="1"/>
    <col min="4617" max="4617" width="19" style="1" bestFit="1" customWidth="1"/>
    <col min="4618" max="4863" width="9.140625" style="1"/>
    <col min="4864" max="4864" width="1.7109375" style="1" customWidth="1"/>
    <col min="4865" max="4865" width="81.85546875" style="1" customWidth="1"/>
    <col min="4866" max="4866" width="13.140625" style="1" customWidth="1"/>
    <col min="4867" max="4867" width="19.140625" style="1" customWidth="1"/>
    <col min="4868" max="4868" width="21" style="1" customWidth="1"/>
    <col min="4869" max="4869" width="13" style="1" customWidth="1"/>
    <col min="4870" max="4870" width="11.85546875" style="1" customWidth="1"/>
    <col min="4871" max="4871" width="12.28515625" style="1" customWidth="1"/>
    <col min="4872" max="4872" width="16.85546875" style="1" customWidth="1"/>
    <col min="4873" max="4873" width="19" style="1" bestFit="1" customWidth="1"/>
    <col min="4874" max="5119" width="9.140625" style="1"/>
    <col min="5120" max="5120" width="1.7109375" style="1" customWidth="1"/>
    <col min="5121" max="5121" width="81.85546875" style="1" customWidth="1"/>
    <col min="5122" max="5122" width="13.140625" style="1" customWidth="1"/>
    <col min="5123" max="5123" width="19.140625" style="1" customWidth="1"/>
    <col min="5124" max="5124" width="21" style="1" customWidth="1"/>
    <col min="5125" max="5125" width="13" style="1" customWidth="1"/>
    <col min="5126" max="5126" width="11.85546875" style="1" customWidth="1"/>
    <col min="5127" max="5127" width="12.28515625" style="1" customWidth="1"/>
    <col min="5128" max="5128" width="16.85546875" style="1" customWidth="1"/>
    <col min="5129" max="5129" width="19" style="1" bestFit="1" customWidth="1"/>
    <col min="5130" max="5375" width="9.140625" style="1"/>
    <col min="5376" max="5376" width="1.7109375" style="1" customWidth="1"/>
    <col min="5377" max="5377" width="81.85546875" style="1" customWidth="1"/>
    <col min="5378" max="5378" width="13.140625" style="1" customWidth="1"/>
    <col min="5379" max="5379" width="19.140625" style="1" customWidth="1"/>
    <col min="5380" max="5380" width="21" style="1" customWidth="1"/>
    <col min="5381" max="5381" width="13" style="1" customWidth="1"/>
    <col min="5382" max="5382" width="11.85546875" style="1" customWidth="1"/>
    <col min="5383" max="5383" width="12.28515625" style="1" customWidth="1"/>
    <col min="5384" max="5384" width="16.85546875" style="1" customWidth="1"/>
    <col min="5385" max="5385" width="19" style="1" bestFit="1" customWidth="1"/>
    <col min="5386" max="5631" width="9.140625" style="1"/>
    <col min="5632" max="5632" width="1.7109375" style="1" customWidth="1"/>
    <col min="5633" max="5633" width="81.85546875" style="1" customWidth="1"/>
    <col min="5634" max="5634" width="13.140625" style="1" customWidth="1"/>
    <col min="5635" max="5635" width="19.140625" style="1" customWidth="1"/>
    <col min="5636" max="5636" width="21" style="1" customWidth="1"/>
    <col min="5637" max="5637" width="13" style="1" customWidth="1"/>
    <col min="5638" max="5638" width="11.85546875" style="1" customWidth="1"/>
    <col min="5639" max="5639" width="12.28515625" style="1" customWidth="1"/>
    <col min="5640" max="5640" width="16.85546875" style="1" customWidth="1"/>
    <col min="5641" max="5641" width="19" style="1" bestFit="1" customWidth="1"/>
    <col min="5642" max="5887" width="9.140625" style="1"/>
    <col min="5888" max="5888" width="1.7109375" style="1" customWidth="1"/>
    <col min="5889" max="5889" width="81.85546875" style="1" customWidth="1"/>
    <col min="5890" max="5890" width="13.140625" style="1" customWidth="1"/>
    <col min="5891" max="5891" width="19.140625" style="1" customWidth="1"/>
    <col min="5892" max="5892" width="21" style="1" customWidth="1"/>
    <col min="5893" max="5893" width="13" style="1" customWidth="1"/>
    <col min="5894" max="5894" width="11.85546875" style="1" customWidth="1"/>
    <col min="5895" max="5895" width="12.28515625" style="1" customWidth="1"/>
    <col min="5896" max="5896" width="16.85546875" style="1" customWidth="1"/>
    <col min="5897" max="5897" width="19" style="1" bestFit="1" customWidth="1"/>
    <col min="5898" max="6143" width="9.140625" style="1"/>
    <col min="6144" max="6144" width="1.7109375" style="1" customWidth="1"/>
    <col min="6145" max="6145" width="81.85546875" style="1" customWidth="1"/>
    <col min="6146" max="6146" width="13.140625" style="1" customWidth="1"/>
    <col min="6147" max="6147" width="19.140625" style="1" customWidth="1"/>
    <col min="6148" max="6148" width="21" style="1" customWidth="1"/>
    <col min="6149" max="6149" width="13" style="1" customWidth="1"/>
    <col min="6150" max="6150" width="11.85546875" style="1" customWidth="1"/>
    <col min="6151" max="6151" width="12.28515625" style="1" customWidth="1"/>
    <col min="6152" max="6152" width="16.85546875" style="1" customWidth="1"/>
    <col min="6153" max="6153" width="19" style="1" bestFit="1" customWidth="1"/>
    <col min="6154" max="6399" width="9.140625" style="1"/>
    <col min="6400" max="6400" width="1.7109375" style="1" customWidth="1"/>
    <col min="6401" max="6401" width="81.85546875" style="1" customWidth="1"/>
    <col min="6402" max="6402" width="13.140625" style="1" customWidth="1"/>
    <col min="6403" max="6403" width="19.140625" style="1" customWidth="1"/>
    <col min="6404" max="6404" width="21" style="1" customWidth="1"/>
    <col min="6405" max="6405" width="13" style="1" customWidth="1"/>
    <col min="6406" max="6406" width="11.85546875" style="1" customWidth="1"/>
    <col min="6407" max="6407" width="12.28515625" style="1" customWidth="1"/>
    <col min="6408" max="6408" width="16.85546875" style="1" customWidth="1"/>
    <col min="6409" max="6409" width="19" style="1" bestFit="1" customWidth="1"/>
    <col min="6410" max="6655" width="9.140625" style="1"/>
    <col min="6656" max="6656" width="1.7109375" style="1" customWidth="1"/>
    <col min="6657" max="6657" width="81.85546875" style="1" customWidth="1"/>
    <col min="6658" max="6658" width="13.140625" style="1" customWidth="1"/>
    <col min="6659" max="6659" width="19.140625" style="1" customWidth="1"/>
    <col min="6660" max="6660" width="21" style="1" customWidth="1"/>
    <col min="6661" max="6661" width="13" style="1" customWidth="1"/>
    <col min="6662" max="6662" width="11.85546875" style="1" customWidth="1"/>
    <col min="6663" max="6663" width="12.28515625" style="1" customWidth="1"/>
    <col min="6664" max="6664" width="16.85546875" style="1" customWidth="1"/>
    <col min="6665" max="6665" width="19" style="1" bestFit="1" customWidth="1"/>
    <col min="6666" max="6911" width="9.140625" style="1"/>
    <col min="6912" max="6912" width="1.7109375" style="1" customWidth="1"/>
    <col min="6913" max="6913" width="81.85546875" style="1" customWidth="1"/>
    <col min="6914" max="6914" width="13.140625" style="1" customWidth="1"/>
    <col min="6915" max="6915" width="19.140625" style="1" customWidth="1"/>
    <col min="6916" max="6916" width="21" style="1" customWidth="1"/>
    <col min="6917" max="6917" width="13" style="1" customWidth="1"/>
    <col min="6918" max="6918" width="11.85546875" style="1" customWidth="1"/>
    <col min="6919" max="6919" width="12.28515625" style="1" customWidth="1"/>
    <col min="6920" max="6920" width="16.85546875" style="1" customWidth="1"/>
    <col min="6921" max="6921" width="19" style="1" bestFit="1" customWidth="1"/>
    <col min="6922" max="7167" width="9.140625" style="1"/>
    <col min="7168" max="7168" width="1.7109375" style="1" customWidth="1"/>
    <col min="7169" max="7169" width="81.85546875" style="1" customWidth="1"/>
    <col min="7170" max="7170" width="13.140625" style="1" customWidth="1"/>
    <col min="7171" max="7171" width="19.140625" style="1" customWidth="1"/>
    <col min="7172" max="7172" width="21" style="1" customWidth="1"/>
    <col min="7173" max="7173" width="13" style="1" customWidth="1"/>
    <col min="7174" max="7174" width="11.85546875" style="1" customWidth="1"/>
    <col min="7175" max="7175" width="12.28515625" style="1" customWidth="1"/>
    <col min="7176" max="7176" width="16.85546875" style="1" customWidth="1"/>
    <col min="7177" max="7177" width="19" style="1" bestFit="1" customWidth="1"/>
    <col min="7178" max="7423" width="9.140625" style="1"/>
    <col min="7424" max="7424" width="1.7109375" style="1" customWidth="1"/>
    <col min="7425" max="7425" width="81.85546875" style="1" customWidth="1"/>
    <col min="7426" max="7426" width="13.140625" style="1" customWidth="1"/>
    <col min="7427" max="7427" width="19.140625" style="1" customWidth="1"/>
    <col min="7428" max="7428" width="21" style="1" customWidth="1"/>
    <col min="7429" max="7429" width="13" style="1" customWidth="1"/>
    <col min="7430" max="7430" width="11.85546875" style="1" customWidth="1"/>
    <col min="7431" max="7431" width="12.28515625" style="1" customWidth="1"/>
    <col min="7432" max="7432" width="16.85546875" style="1" customWidth="1"/>
    <col min="7433" max="7433" width="19" style="1" bestFit="1" customWidth="1"/>
    <col min="7434" max="7679" width="9.140625" style="1"/>
    <col min="7680" max="7680" width="1.7109375" style="1" customWidth="1"/>
    <col min="7681" max="7681" width="81.85546875" style="1" customWidth="1"/>
    <col min="7682" max="7682" width="13.140625" style="1" customWidth="1"/>
    <col min="7683" max="7683" width="19.140625" style="1" customWidth="1"/>
    <col min="7684" max="7684" width="21" style="1" customWidth="1"/>
    <col min="7685" max="7685" width="13" style="1" customWidth="1"/>
    <col min="7686" max="7686" width="11.85546875" style="1" customWidth="1"/>
    <col min="7687" max="7687" width="12.28515625" style="1" customWidth="1"/>
    <col min="7688" max="7688" width="16.85546875" style="1" customWidth="1"/>
    <col min="7689" max="7689" width="19" style="1" bestFit="1" customWidth="1"/>
    <col min="7690" max="7935" width="9.140625" style="1"/>
    <col min="7936" max="7936" width="1.7109375" style="1" customWidth="1"/>
    <col min="7937" max="7937" width="81.85546875" style="1" customWidth="1"/>
    <col min="7938" max="7938" width="13.140625" style="1" customWidth="1"/>
    <col min="7939" max="7939" width="19.140625" style="1" customWidth="1"/>
    <col min="7940" max="7940" width="21" style="1" customWidth="1"/>
    <col min="7941" max="7941" width="13" style="1" customWidth="1"/>
    <col min="7942" max="7942" width="11.85546875" style="1" customWidth="1"/>
    <col min="7943" max="7943" width="12.28515625" style="1" customWidth="1"/>
    <col min="7944" max="7944" width="16.85546875" style="1" customWidth="1"/>
    <col min="7945" max="7945" width="19" style="1" bestFit="1" customWidth="1"/>
    <col min="7946" max="8191" width="9.140625" style="1"/>
    <col min="8192" max="8192" width="1.7109375" style="1" customWidth="1"/>
    <col min="8193" max="8193" width="81.85546875" style="1" customWidth="1"/>
    <col min="8194" max="8194" width="13.140625" style="1" customWidth="1"/>
    <col min="8195" max="8195" width="19.140625" style="1" customWidth="1"/>
    <col min="8196" max="8196" width="21" style="1" customWidth="1"/>
    <col min="8197" max="8197" width="13" style="1" customWidth="1"/>
    <col min="8198" max="8198" width="11.85546875" style="1" customWidth="1"/>
    <col min="8199" max="8199" width="12.28515625" style="1" customWidth="1"/>
    <col min="8200" max="8200" width="16.85546875" style="1" customWidth="1"/>
    <col min="8201" max="8201" width="19" style="1" bestFit="1" customWidth="1"/>
    <col min="8202" max="8447" width="9.140625" style="1"/>
    <col min="8448" max="8448" width="1.7109375" style="1" customWidth="1"/>
    <col min="8449" max="8449" width="81.85546875" style="1" customWidth="1"/>
    <col min="8450" max="8450" width="13.140625" style="1" customWidth="1"/>
    <col min="8451" max="8451" width="19.140625" style="1" customWidth="1"/>
    <col min="8452" max="8452" width="21" style="1" customWidth="1"/>
    <col min="8453" max="8453" width="13" style="1" customWidth="1"/>
    <col min="8454" max="8454" width="11.85546875" style="1" customWidth="1"/>
    <col min="8455" max="8455" width="12.28515625" style="1" customWidth="1"/>
    <col min="8456" max="8456" width="16.85546875" style="1" customWidth="1"/>
    <col min="8457" max="8457" width="19" style="1" bestFit="1" customWidth="1"/>
    <col min="8458" max="8703" width="9.140625" style="1"/>
    <col min="8704" max="8704" width="1.7109375" style="1" customWidth="1"/>
    <col min="8705" max="8705" width="81.85546875" style="1" customWidth="1"/>
    <col min="8706" max="8706" width="13.140625" style="1" customWidth="1"/>
    <col min="8707" max="8707" width="19.140625" style="1" customWidth="1"/>
    <col min="8708" max="8708" width="21" style="1" customWidth="1"/>
    <col min="8709" max="8709" width="13" style="1" customWidth="1"/>
    <col min="8710" max="8710" width="11.85546875" style="1" customWidth="1"/>
    <col min="8711" max="8711" width="12.28515625" style="1" customWidth="1"/>
    <col min="8712" max="8712" width="16.85546875" style="1" customWidth="1"/>
    <col min="8713" max="8713" width="19" style="1" bestFit="1" customWidth="1"/>
    <col min="8714" max="8959" width="9.140625" style="1"/>
    <col min="8960" max="8960" width="1.7109375" style="1" customWidth="1"/>
    <col min="8961" max="8961" width="81.85546875" style="1" customWidth="1"/>
    <col min="8962" max="8962" width="13.140625" style="1" customWidth="1"/>
    <col min="8963" max="8963" width="19.140625" style="1" customWidth="1"/>
    <col min="8964" max="8964" width="21" style="1" customWidth="1"/>
    <col min="8965" max="8965" width="13" style="1" customWidth="1"/>
    <col min="8966" max="8966" width="11.85546875" style="1" customWidth="1"/>
    <col min="8967" max="8967" width="12.28515625" style="1" customWidth="1"/>
    <col min="8968" max="8968" width="16.85546875" style="1" customWidth="1"/>
    <col min="8969" max="8969" width="19" style="1" bestFit="1" customWidth="1"/>
    <col min="8970" max="9215" width="9.140625" style="1"/>
    <col min="9216" max="9216" width="1.7109375" style="1" customWidth="1"/>
    <col min="9217" max="9217" width="81.85546875" style="1" customWidth="1"/>
    <col min="9218" max="9218" width="13.140625" style="1" customWidth="1"/>
    <col min="9219" max="9219" width="19.140625" style="1" customWidth="1"/>
    <col min="9220" max="9220" width="21" style="1" customWidth="1"/>
    <col min="9221" max="9221" width="13" style="1" customWidth="1"/>
    <col min="9222" max="9222" width="11.85546875" style="1" customWidth="1"/>
    <col min="9223" max="9223" width="12.28515625" style="1" customWidth="1"/>
    <col min="9224" max="9224" width="16.85546875" style="1" customWidth="1"/>
    <col min="9225" max="9225" width="19" style="1" bestFit="1" customWidth="1"/>
    <col min="9226" max="9471" width="9.140625" style="1"/>
    <col min="9472" max="9472" width="1.7109375" style="1" customWidth="1"/>
    <col min="9473" max="9473" width="81.85546875" style="1" customWidth="1"/>
    <col min="9474" max="9474" width="13.140625" style="1" customWidth="1"/>
    <col min="9475" max="9475" width="19.140625" style="1" customWidth="1"/>
    <col min="9476" max="9476" width="21" style="1" customWidth="1"/>
    <col min="9477" max="9477" width="13" style="1" customWidth="1"/>
    <col min="9478" max="9478" width="11.85546875" style="1" customWidth="1"/>
    <col min="9479" max="9479" width="12.28515625" style="1" customWidth="1"/>
    <col min="9480" max="9480" width="16.85546875" style="1" customWidth="1"/>
    <col min="9481" max="9481" width="19" style="1" bestFit="1" customWidth="1"/>
    <col min="9482" max="9727" width="9.140625" style="1"/>
    <col min="9728" max="9728" width="1.7109375" style="1" customWidth="1"/>
    <col min="9729" max="9729" width="81.85546875" style="1" customWidth="1"/>
    <col min="9730" max="9730" width="13.140625" style="1" customWidth="1"/>
    <col min="9731" max="9731" width="19.140625" style="1" customWidth="1"/>
    <col min="9732" max="9732" width="21" style="1" customWidth="1"/>
    <col min="9733" max="9733" width="13" style="1" customWidth="1"/>
    <col min="9734" max="9734" width="11.85546875" style="1" customWidth="1"/>
    <col min="9735" max="9735" width="12.28515625" style="1" customWidth="1"/>
    <col min="9736" max="9736" width="16.85546875" style="1" customWidth="1"/>
    <col min="9737" max="9737" width="19" style="1" bestFit="1" customWidth="1"/>
    <col min="9738" max="9983" width="9.140625" style="1"/>
    <col min="9984" max="9984" width="1.7109375" style="1" customWidth="1"/>
    <col min="9985" max="9985" width="81.85546875" style="1" customWidth="1"/>
    <col min="9986" max="9986" width="13.140625" style="1" customWidth="1"/>
    <col min="9987" max="9987" width="19.140625" style="1" customWidth="1"/>
    <col min="9988" max="9988" width="21" style="1" customWidth="1"/>
    <col min="9989" max="9989" width="13" style="1" customWidth="1"/>
    <col min="9990" max="9990" width="11.85546875" style="1" customWidth="1"/>
    <col min="9991" max="9991" width="12.28515625" style="1" customWidth="1"/>
    <col min="9992" max="9992" width="16.85546875" style="1" customWidth="1"/>
    <col min="9993" max="9993" width="19" style="1" bestFit="1" customWidth="1"/>
    <col min="9994" max="10239" width="9.140625" style="1"/>
    <col min="10240" max="10240" width="1.7109375" style="1" customWidth="1"/>
    <col min="10241" max="10241" width="81.85546875" style="1" customWidth="1"/>
    <col min="10242" max="10242" width="13.140625" style="1" customWidth="1"/>
    <col min="10243" max="10243" width="19.140625" style="1" customWidth="1"/>
    <col min="10244" max="10244" width="21" style="1" customWidth="1"/>
    <col min="10245" max="10245" width="13" style="1" customWidth="1"/>
    <col min="10246" max="10246" width="11.85546875" style="1" customWidth="1"/>
    <col min="10247" max="10247" width="12.28515625" style="1" customWidth="1"/>
    <col min="10248" max="10248" width="16.85546875" style="1" customWidth="1"/>
    <col min="10249" max="10249" width="19" style="1" bestFit="1" customWidth="1"/>
    <col min="10250" max="10495" width="9.140625" style="1"/>
    <col min="10496" max="10496" width="1.7109375" style="1" customWidth="1"/>
    <col min="10497" max="10497" width="81.85546875" style="1" customWidth="1"/>
    <col min="10498" max="10498" width="13.140625" style="1" customWidth="1"/>
    <col min="10499" max="10499" width="19.140625" style="1" customWidth="1"/>
    <col min="10500" max="10500" width="21" style="1" customWidth="1"/>
    <col min="10501" max="10501" width="13" style="1" customWidth="1"/>
    <col min="10502" max="10502" width="11.85546875" style="1" customWidth="1"/>
    <col min="10503" max="10503" width="12.28515625" style="1" customWidth="1"/>
    <col min="10504" max="10504" width="16.85546875" style="1" customWidth="1"/>
    <col min="10505" max="10505" width="19" style="1" bestFit="1" customWidth="1"/>
    <col min="10506" max="10751" width="9.140625" style="1"/>
    <col min="10752" max="10752" width="1.7109375" style="1" customWidth="1"/>
    <col min="10753" max="10753" width="81.85546875" style="1" customWidth="1"/>
    <col min="10754" max="10754" width="13.140625" style="1" customWidth="1"/>
    <col min="10755" max="10755" width="19.140625" style="1" customWidth="1"/>
    <col min="10756" max="10756" width="21" style="1" customWidth="1"/>
    <col min="10757" max="10757" width="13" style="1" customWidth="1"/>
    <col min="10758" max="10758" width="11.85546875" style="1" customWidth="1"/>
    <col min="10759" max="10759" width="12.28515625" style="1" customWidth="1"/>
    <col min="10760" max="10760" width="16.85546875" style="1" customWidth="1"/>
    <col min="10761" max="10761" width="19" style="1" bestFit="1" customWidth="1"/>
    <col min="10762" max="11007" width="9.140625" style="1"/>
    <col min="11008" max="11008" width="1.7109375" style="1" customWidth="1"/>
    <col min="11009" max="11009" width="81.85546875" style="1" customWidth="1"/>
    <col min="11010" max="11010" width="13.140625" style="1" customWidth="1"/>
    <col min="11011" max="11011" width="19.140625" style="1" customWidth="1"/>
    <col min="11012" max="11012" width="21" style="1" customWidth="1"/>
    <col min="11013" max="11013" width="13" style="1" customWidth="1"/>
    <col min="11014" max="11014" width="11.85546875" style="1" customWidth="1"/>
    <col min="11015" max="11015" width="12.28515625" style="1" customWidth="1"/>
    <col min="11016" max="11016" width="16.85546875" style="1" customWidth="1"/>
    <col min="11017" max="11017" width="19" style="1" bestFit="1" customWidth="1"/>
    <col min="11018" max="11263" width="9.140625" style="1"/>
    <col min="11264" max="11264" width="1.7109375" style="1" customWidth="1"/>
    <col min="11265" max="11265" width="81.85546875" style="1" customWidth="1"/>
    <col min="11266" max="11266" width="13.140625" style="1" customWidth="1"/>
    <col min="11267" max="11267" width="19.140625" style="1" customWidth="1"/>
    <col min="11268" max="11268" width="21" style="1" customWidth="1"/>
    <col min="11269" max="11269" width="13" style="1" customWidth="1"/>
    <col min="11270" max="11270" width="11.85546875" style="1" customWidth="1"/>
    <col min="11271" max="11271" width="12.28515625" style="1" customWidth="1"/>
    <col min="11272" max="11272" width="16.85546875" style="1" customWidth="1"/>
    <col min="11273" max="11273" width="19" style="1" bestFit="1" customWidth="1"/>
    <col min="11274" max="11519" width="9.140625" style="1"/>
    <col min="11520" max="11520" width="1.7109375" style="1" customWidth="1"/>
    <col min="11521" max="11521" width="81.85546875" style="1" customWidth="1"/>
    <col min="11522" max="11522" width="13.140625" style="1" customWidth="1"/>
    <col min="11523" max="11523" width="19.140625" style="1" customWidth="1"/>
    <col min="11524" max="11524" width="21" style="1" customWidth="1"/>
    <col min="11525" max="11525" width="13" style="1" customWidth="1"/>
    <col min="11526" max="11526" width="11.85546875" style="1" customWidth="1"/>
    <col min="11527" max="11527" width="12.28515625" style="1" customWidth="1"/>
    <col min="11528" max="11528" width="16.85546875" style="1" customWidth="1"/>
    <col min="11529" max="11529" width="19" style="1" bestFit="1" customWidth="1"/>
    <col min="11530" max="11775" width="9.140625" style="1"/>
    <col min="11776" max="11776" width="1.7109375" style="1" customWidth="1"/>
    <col min="11777" max="11777" width="81.85546875" style="1" customWidth="1"/>
    <col min="11778" max="11778" width="13.140625" style="1" customWidth="1"/>
    <col min="11779" max="11779" width="19.140625" style="1" customWidth="1"/>
    <col min="11780" max="11780" width="21" style="1" customWidth="1"/>
    <col min="11781" max="11781" width="13" style="1" customWidth="1"/>
    <col min="11782" max="11782" width="11.85546875" style="1" customWidth="1"/>
    <col min="11783" max="11783" width="12.28515625" style="1" customWidth="1"/>
    <col min="11784" max="11784" width="16.85546875" style="1" customWidth="1"/>
    <col min="11785" max="11785" width="19" style="1" bestFit="1" customWidth="1"/>
    <col min="11786" max="12031" width="9.140625" style="1"/>
    <col min="12032" max="12032" width="1.7109375" style="1" customWidth="1"/>
    <col min="12033" max="12033" width="81.85546875" style="1" customWidth="1"/>
    <col min="12034" max="12034" width="13.140625" style="1" customWidth="1"/>
    <col min="12035" max="12035" width="19.140625" style="1" customWidth="1"/>
    <col min="12036" max="12036" width="21" style="1" customWidth="1"/>
    <col min="12037" max="12037" width="13" style="1" customWidth="1"/>
    <col min="12038" max="12038" width="11.85546875" style="1" customWidth="1"/>
    <col min="12039" max="12039" width="12.28515625" style="1" customWidth="1"/>
    <col min="12040" max="12040" width="16.85546875" style="1" customWidth="1"/>
    <col min="12041" max="12041" width="19" style="1" bestFit="1" customWidth="1"/>
    <col min="12042" max="12287" width="9.140625" style="1"/>
    <col min="12288" max="12288" width="1.7109375" style="1" customWidth="1"/>
    <col min="12289" max="12289" width="81.85546875" style="1" customWidth="1"/>
    <col min="12290" max="12290" width="13.140625" style="1" customWidth="1"/>
    <col min="12291" max="12291" width="19.140625" style="1" customWidth="1"/>
    <col min="12292" max="12292" width="21" style="1" customWidth="1"/>
    <col min="12293" max="12293" width="13" style="1" customWidth="1"/>
    <col min="12294" max="12294" width="11.85546875" style="1" customWidth="1"/>
    <col min="12295" max="12295" width="12.28515625" style="1" customWidth="1"/>
    <col min="12296" max="12296" width="16.85546875" style="1" customWidth="1"/>
    <col min="12297" max="12297" width="19" style="1" bestFit="1" customWidth="1"/>
    <col min="12298" max="12543" width="9.140625" style="1"/>
    <col min="12544" max="12544" width="1.7109375" style="1" customWidth="1"/>
    <col min="12545" max="12545" width="81.85546875" style="1" customWidth="1"/>
    <col min="12546" max="12546" width="13.140625" style="1" customWidth="1"/>
    <col min="12547" max="12547" width="19.140625" style="1" customWidth="1"/>
    <col min="12548" max="12548" width="21" style="1" customWidth="1"/>
    <col min="12549" max="12549" width="13" style="1" customWidth="1"/>
    <col min="12550" max="12550" width="11.85546875" style="1" customWidth="1"/>
    <col min="12551" max="12551" width="12.28515625" style="1" customWidth="1"/>
    <col min="12552" max="12552" width="16.85546875" style="1" customWidth="1"/>
    <col min="12553" max="12553" width="19" style="1" bestFit="1" customWidth="1"/>
    <col min="12554" max="12799" width="9.140625" style="1"/>
    <col min="12800" max="12800" width="1.7109375" style="1" customWidth="1"/>
    <col min="12801" max="12801" width="81.85546875" style="1" customWidth="1"/>
    <col min="12802" max="12802" width="13.140625" style="1" customWidth="1"/>
    <col min="12803" max="12803" width="19.140625" style="1" customWidth="1"/>
    <col min="12804" max="12804" width="21" style="1" customWidth="1"/>
    <col min="12805" max="12805" width="13" style="1" customWidth="1"/>
    <col min="12806" max="12806" width="11.85546875" style="1" customWidth="1"/>
    <col min="12807" max="12807" width="12.28515625" style="1" customWidth="1"/>
    <col min="12808" max="12808" width="16.85546875" style="1" customWidth="1"/>
    <col min="12809" max="12809" width="19" style="1" bestFit="1" customWidth="1"/>
    <col min="12810" max="13055" width="9.140625" style="1"/>
    <col min="13056" max="13056" width="1.7109375" style="1" customWidth="1"/>
    <col min="13057" max="13057" width="81.85546875" style="1" customWidth="1"/>
    <col min="13058" max="13058" width="13.140625" style="1" customWidth="1"/>
    <col min="13059" max="13059" width="19.140625" style="1" customWidth="1"/>
    <col min="13060" max="13060" width="21" style="1" customWidth="1"/>
    <col min="13061" max="13061" width="13" style="1" customWidth="1"/>
    <col min="13062" max="13062" width="11.85546875" style="1" customWidth="1"/>
    <col min="13063" max="13063" width="12.28515625" style="1" customWidth="1"/>
    <col min="13064" max="13064" width="16.85546875" style="1" customWidth="1"/>
    <col min="13065" max="13065" width="19" style="1" bestFit="1" customWidth="1"/>
    <col min="13066" max="13311" width="9.140625" style="1"/>
    <col min="13312" max="13312" width="1.7109375" style="1" customWidth="1"/>
    <col min="13313" max="13313" width="81.85546875" style="1" customWidth="1"/>
    <col min="13314" max="13314" width="13.140625" style="1" customWidth="1"/>
    <col min="13315" max="13315" width="19.140625" style="1" customWidth="1"/>
    <col min="13316" max="13316" width="21" style="1" customWidth="1"/>
    <col min="13317" max="13317" width="13" style="1" customWidth="1"/>
    <col min="13318" max="13318" width="11.85546875" style="1" customWidth="1"/>
    <col min="13319" max="13319" width="12.28515625" style="1" customWidth="1"/>
    <col min="13320" max="13320" width="16.85546875" style="1" customWidth="1"/>
    <col min="13321" max="13321" width="19" style="1" bestFit="1" customWidth="1"/>
    <col min="13322" max="13567" width="9.140625" style="1"/>
    <col min="13568" max="13568" width="1.7109375" style="1" customWidth="1"/>
    <col min="13569" max="13569" width="81.85546875" style="1" customWidth="1"/>
    <col min="13570" max="13570" width="13.140625" style="1" customWidth="1"/>
    <col min="13571" max="13571" width="19.140625" style="1" customWidth="1"/>
    <col min="13572" max="13572" width="21" style="1" customWidth="1"/>
    <col min="13573" max="13573" width="13" style="1" customWidth="1"/>
    <col min="13574" max="13574" width="11.85546875" style="1" customWidth="1"/>
    <col min="13575" max="13575" width="12.28515625" style="1" customWidth="1"/>
    <col min="13576" max="13576" width="16.85546875" style="1" customWidth="1"/>
    <col min="13577" max="13577" width="19" style="1" bestFit="1" customWidth="1"/>
    <col min="13578" max="13823" width="9.140625" style="1"/>
    <col min="13824" max="13824" width="1.7109375" style="1" customWidth="1"/>
    <col min="13825" max="13825" width="81.85546875" style="1" customWidth="1"/>
    <col min="13826" max="13826" width="13.140625" style="1" customWidth="1"/>
    <col min="13827" max="13827" width="19.140625" style="1" customWidth="1"/>
    <col min="13828" max="13828" width="21" style="1" customWidth="1"/>
    <col min="13829" max="13829" width="13" style="1" customWidth="1"/>
    <col min="13830" max="13830" width="11.85546875" style="1" customWidth="1"/>
    <col min="13831" max="13831" width="12.28515625" style="1" customWidth="1"/>
    <col min="13832" max="13832" width="16.85546875" style="1" customWidth="1"/>
    <col min="13833" max="13833" width="19" style="1" bestFit="1" customWidth="1"/>
    <col min="13834" max="14079" width="9.140625" style="1"/>
    <col min="14080" max="14080" width="1.7109375" style="1" customWidth="1"/>
    <col min="14081" max="14081" width="81.85546875" style="1" customWidth="1"/>
    <col min="14082" max="14082" width="13.140625" style="1" customWidth="1"/>
    <col min="14083" max="14083" width="19.140625" style="1" customWidth="1"/>
    <col min="14084" max="14084" width="21" style="1" customWidth="1"/>
    <col min="14085" max="14085" width="13" style="1" customWidth="1"/>
    <col min="14086" max="14086" width="11.85546875" style="1" customWidth="1"/>
    <col min="14087" max="14087" width="12.28515625" style="1" customWidth="1"/>
    <col min="14088" max="14088" width="16.85546875" style="1" customWidth="1"/>
    <col min="14089" max="14089" width="19" style="1" bestFit="1" customWidth="1"/>
    <col min="14090" max="14335" width="9.140625" style="1"/>
    <col min="14336" max="14336" width="1.7109375" style="1" customWidth="1"/>
    <col min="14337" max="14337" width="81.85546875" style="1" customWidth="1"/>
    <col min="14338" max="14338" width="13.140625" style="1" customWidth="1"/>
    <col min="14339" max="14339" width="19.140625" style="1" customWidth="1"/>
    <col min="14340" max="14340" width="21" style="1" customWidth="1"/>
    <col min="14341" max="14341" width="13" style="1" customWidth="1"/>
    <col min="14342" max="14342" width="11.85546875" style="1" customWidth="1"/>
    <col min="14343" max="14343" width="12.28515625" style="1" customWidth="1"/>
    <col min="14344" max="14344" width="16.85546875" style="1" customWidth="1"/>
    <col min="14345" max="14345" width="19" style="1" bestFit="1" customWidth="1"/>
    <col min="14346" max="14591" width="9.140625" style="1"/>
    <col min="14592" max="14592" width="1.7109375" style="1" customWidth="1"/>
    <col min="14593" max="14593" width="81.85546875" style="1" customWidth="1"/>
    <col min="14594" max="14594" width="13.140625" style="1" customWidth="1"/>
    <col min="14595" max="14595" width="19.140625" style="1" customWidth="1"/>
    <col min="14596" max="14596" width="21" style="1" customWidth="1"/>
    <col min="14597" max="14597" width="13" style="1" customWidth="1"/>
    <col min="14598" max="14598" width="11.85546875" style="1" customWidth="1"/>
    <col min="14599" max="14599" width="12.28515625" style="1" customWidth="1"/>
    <col min="14600" max="14600" width="16.85546875" style="1" customWidth="1"/>
    <col min="14601" max="14601" width="19" style="1" bestFit="1" customWidth="1"/>
    <col min="14602" max="14847" width="9.140625" style="1"/>
    <col min="14848" max="14848" width="1.7109375" style="1" customWidth="1"/>
    <col min="14849" max="14849" width="81.85546875" style="1" customWidth="1"/>
    <col min="14850" max="14850" width="13.140625" style="1" customWidth="1"/>
    <col min="14851" max="14851" width="19.140625" style="1" customWidth="1"/>
    <col min="14852" max="14852" width="21" style="1" customWidth="1"/>
    <col min="14853" max="14853" width="13" style="1" customWidth="1"/>
    <col min="14854" max="14854" width="11.85546875" style="1" customWidth="1"/>
    <col min="14855" max="14855" width="12.28515625" style="1" customWidth="1"/>
    <col min="14856" max="14856" width="16.85546875" style="1" customWidth="1"/>
    <col min="14857" max="14857" width="19" style="1" bestFit="1" customWidth="1"/>
    <col min="14858" max="15103" width="9.140625" style="1"/>
    <col min="15104" max="15104" width="1.7109375" style="1" customWidth="1"/>
    <col min="15105" max="15105" width="81.85546875" style="1" customWidth="1"/>
    <col min="15106" max="15106" width="13.140625" style="1" customWidth="1"/>
    <col min="15107" max="15107" width="19.140625" style="1" customWidth="1"/>
    <col min="15108" max="15108" width="21" style="1" customWidth="1"/>
    <col min="15109" max="15109" width="13" style="1" customWidth="1"/>
    <col min="15110" max="15110" width="11.85546875" style="1" customWidth="1"/>
    <col min="15111" max="15111" width="12.28515625" style="1" customWidth="1"/>
    <col min="15112" max="15112" width="16.85546875" style="1" customWidth="1"/>
    <col min="15113" max="15113" width="19" style="1" bestFit="1" customWidth="1"/>
    <col min="15114" max="15359" width="9.140625" style="1"/>
    <col min="15360" max="15360" width="1.7109375" style="1" customWidth="1"/>
    <col min="15361" max="15361" width="81.85546875" style="1" customWidth="1"/>
    <col min="15362" max="15362" width="13.140625" style="1" customWidth="1"/>
    <col min="15363" max="15363" width="19.140625" style="1" customWidth="1"/>
    <col min="15364" max="15364" width="21" style="1" customWidth="1"/>
    <col min="15365" max="15365" width="13" style="1" customWidth="1"/>
    <col min="15366" max="15366" width="11.85546875" style="1" customWidth="1"/>
    <col min="15367" max="15367" width="12.28515625" style="1" customWidth="1"/>
    <col min="15368" max="15368" width="16.85546875" style="1" customWidth="1"/>
    <col min="15369" max="15369" width="19" style="1" bestFit="1" customWidth="1"/>
    <col min="15370" max="15615" width="9.140625" style="1"/>
    <col min="15616" max="15616" width="1.7109375" style="1" customWidth="1"/>
    <col min="15617" max="15617" width="81.85546875" style="1" customWidth="1"/>
    <col min="15618" max="15618" width="13.140625" style="1" customWidth="1"/>
    <col min="15619" max="15619" width="19.140625" style="1" customWidth="1"/>
    <col min="15620" max="15620" width="21" style="1" customWidth="1"/>
    <col min="15621" max="15621" width="13" style="1" customWidth="1"/>
    <col min="15622" max="15622" width="11.85546875" style="1" customWidth="1"/>
    <col min="15623" max="15623" width="12.28515625" style="1" customWidth="1"/>
    <col min="15624" max="15624" width="16.85546875" style="1" customWidth="1"/>
    <col min="15625" max="15625" width="19" style="1" bestFit="1" customWidth="1"/>
    <col min="15626" max="15871" width="9.140625" style="1"/>
    <col min="15872" max="15872" width="1.7109375" style="1" customWidth="1"/>
    <col min="15873" max="15873" width="81.85546875" style="1" customWidth="1"/>
    <col min="15874" max="15874" width="13.140625" style="1" customWidth="1"/>
    <col min="15875" max="15875" width="19.140625" style="1" customWidth="1"/>
    <col min="15876" max="15876" width="21" style="1" customWidth="1"/>
    <col min="15877" max="15877" width="13" style="1" customWidth="1"/>
    <col min="15878" max="15878" width="11.85546875" style="1" customWidth="1"/>
    <col min="15879" max="15879" width="12.28515625" style="1" customWidth="1"/>
    <col min="15880" max="15880" width="16.85546875" style="1" customWidth="1"/>
    <col min="15881" max="15881" width="19" style="1" bestFit="1" customWidth="1"/>
    <col min="15882" max="16127" width="9.140625" style="1"/>
    <col min="16128" max="16128" width="1.7109375" style="1" customWidth="1"/>
    <col min="16129" max="16129" width="81.85546875" style="1" customWidth="1"/>
    <col min="16130" max="16130" width="13.140625" style="1" customWidth="1"/>
    <col min="16131" max="16131" width="19.140625" style="1" customWidth="1"/>
    <col min="16132" max="16132" width="21" style="1" customWidth="1"/>
    <col min="16133" max="16133" width="13" style="1" customWidth="1"/>
    <col min="16134" max="16134" width="11.85546875" style="1" customWidth="1"/>
    <col min="16135" max="16135" width="12.28515625" style="1" customWidth="1"/>
    <col min="16136" max="16136" width="16.85546875" style="1" customWidth="1"/>
    <col min="16137" max="16137" width="19" style="1" bestFit="1" customWidth="1"/>
    <col min="16138" max="16384" width="9.140625" style="1"/>
  </cols>
  <sheetData>
    <row r="1" spans="1:15" x14ac:dyDescent="0.2">
      <c r="A1" s="3"/>
      <c r="B1" s="4"/>
      <c r="C1" s="75"/>
      <c r="D1" s="3"/>
      <c r="E1" s="83"/>
      <c r="F1" s="11"/>
      <c r="G1" s="54"/>
      <c r="H1" s="11"/>
      <c r="I1" s="11"/>
      <c r="J1" s="11"/>
      <c r="K1" s="3"/>
      <c r="L1" s="3"/>
      <c r="M1" s="3"/>
      <c r="N1" s="3"/>
      <c r="O1" s="3"/>
    </row>
    <row r="2" spans="1:15" ht="18" x14ac:dyDescent="0.25">
      <c r="A2" s="3"/>
      <c r="B2" s="2" t="s">
        <v>80</v>
      </c>
      <c r="C2" s="75"/>
      <c r="D2" s="3"/>
      <c r="E2" s="82"/>
      <c r="G2" s="54"/>
      <c r="H2" s="9"/>
      <c r="I2" s="9"/>
      <c r="J2" s="138" t="s">
        <v>26</v>
      </c>
      <c r="K2" s="138"/>
      <c r="L2" s="138"/>
      <c r="M2" s="138"/>
      <c r="N2" s="138"/>
      <c r="O2" s="3"/>
    </row>
    <row r="3" spans="1:15" ht="13.5" thickBot="1" x14ac:dyDescent="0.25">
      <c r="A3" s="3"/>
      <c r="B3" s="47"/>
      <c r="C3" s="75"/>
      <c r="D3" s="3"/>
      <c r="E3" s="83"/>
      <c r="G3" s="54"/>
      <c r="H3" s="11"/>
      <c r="I3" s="11"/>
      <c r="J3" s="11"/>
      <c r="K3" s="3"/>
      <c r="L3" s="3"/>
      <c r="M3" s="3"/>
      <c r="N3" s="3"/>
      <c r="O3" s="3"/>
    </row>
    <row r="4" spans="1:15" ht="13.5" thickTop="1" x14ac:dyDescent="0.2">
      <c r="A4" s="18"/>
      <c r="B4" s="5" t="s">
        <v>0</v>
      </c>
      <c r="C4" s="70" t="s">
        <v>1</v>
      </c>
      <c r="D4" s="39" t="s">
        <v>2</v>
      </c>
      <c r="E4" s="84" t="s">
        <v>3</v>
      </c>
      <c r="F4" s="39" t="s">
        <v>4</v>
      </c>
      <c r="G4" s="39" t="s">
        <v>2</v>
      </c>
      <c r="H4" s="39" t="s">
        <v>3</v>
      </c>
      <c r="I4" s="39" t="s">
        <v>2</v>
      </c>
      <c r="J4" s="39" t="s">
        <v>3</v>
      </c>
      <c r="K4" s="39" t="s">
        <v>2</v>
      </c>
      <c r="L4" s="39" t="s">
        <v>3</v>
      </c>
      <c r="M4" s="39" t="s">
        <v>2</v>
      </c>
      <c r="N4" s="39" t="s">
        <v>3</v>
      </c>
      <c r="O4" s="3"/>
    </row>
    <row r="5" spans="1:15" ht="15" x14ac:dyDescent="0.25">
      <c r="A5" s="18"/>
      <c r="B5" s="43" t="s">
        <v>79</v>
      </c>
      <c r="C5" s="71" t="s">
        <v>5</v>
      </c>
      <c r="D5" s="40" t="s">
        <v>6</v>
      </c>
      <c r="E5" s="85" t="s">
        <v>7</v>
      </c>
      <c r="F5" s="40" t="s">
        <v>8</v>
      </c>
      <c r="G5" s="40" t="s">
        <v>6</v>
      </c>
      <c r="H5" s="40" t="s">
        <v>7</v>
      </c>
      <c r="I5" s="40" t="s">
        <v>6</v>
      </c>
      <c r="J5" s="40" t="s">
        <v>7</v>
      </c>
      <c r="K5" s="40" t="s">
        <v>6</v>
      </c>
      <c r="L5" s="40" t="s">
        <v>7</v>
      </c>
      <c r="M5" s="40" t="s">
        <v>6</v>
      </c>
      <c r="N5" s="40" t="s">
        <v>7</v>
      </c>
      <c r="O5" s="3"/>
    </row>
    <row r="6" spans="1:15" x14ac:dyDescent="0.2">
      <c r="A6" s="18"/>
      <c r="B6" s="6" t="s">
        <v>0</v>
      </c>
      <c r="C6" s="71" t="s">
        <v>10</v>
      </c>
      <c r="D6" s="40" t="s">
        <v>11</v>
      </c>
      <c r="E6" s="85" t="s">
        <v>11</v>
      </c>
      <c r="F6" s="40" t="s">
        <v>9</v>
      </c>
      <c r="G6" s="40" t="s">
        <v>27</v>
      </c>
      <c r="H6" s="40" t="s">
        <v>27</v>
      </c>
      <c r="I6" s="40" t="s">
        <v>49</v>
      </c>
      <c r="J6" s="40" t="s">
        <v>49</v>
      </c>
      <c r="K6" s="40" t="s">
        <v>57</v>
      </c>
      <c r="L6" s="40" t="s">
        <v>57</v>
      </c>
      <c r="M6" s="40" t="s">
        <v>63</v>
      </c>
      <c r="N6" s="40" t="s">
        <v>63</v>
      </c>
      <c r="O6" s="3"/>
    </row>
    <row r="7" spans="1:15" x14ac:dyDescent="0.2">
      <c r="A7" s="18"/>
      <c r="B7" s="7" t="s">
        <v>0</v>
      </c>
      <c r="C7" s="72" t="s">
        <v>42</v>
      </c>
      <c r="D7" s="41"/>
      <c r="E7" s="86"/>
      <c r="F7" s="41"/>
      <c r="G7" s="41"/>
      <c r="H7" s="41"/>
      <c r="I7" s="41"/>
      <c r="J7" s="41"/>
      <c r="K7" s="41"/>
      <c r="L7" s="41"/>
      <c r="M7" s="41"/>
      <c r="N7" s="41"/>
      <c r="O7" s="3"/>
    </row>
    <row r="8" spans="1:15" x14ac:dyDescent="0.2">
      <c r="A8" s="18"/>
      <c r="B8" s="12" t="s">
        <v>12</v>
      </c>
      <c r="C8" s="76"/>
      <c r="D8" s="44"/>
      <c r="E8" s="87"/>
      <c r="F8" s="45"/>
      <c r="G8" s="45"/>
      <c r="H8" s="45"/>
      <c r="I8" s="45"/>
      <c r="J8" s="45"/>
      <c r="K8" s="45"/>
      <c r="L8" s="45"/>
      <c r="M8" s="45"/>
      <c r="N8" s="45"/>
      <c r="O8" s="3"/>
    </row>
    <row r="9" spans="1:15" x14ac:dyDescent="0.2">
      <c r="A9" s="18"/>
      <c r="B9" s="30"/>
      <c r="C9" s="77"/>
      <c r="D9" s="31"/>
      <c r="E9" s="88"/>
      <c r="F9" s="32"/>
      <c r="G9" s="32"/>
      <c r="H9" s="32"/>
      <c r="I9" s="32"/>
      <c r="J9" s="32"/>
      <c r="K9" s="32"/>
      <c r="L9" s="32"/>
      <c r="M9" s="32"/>
      <c r="N9" s="32"/>
      <c r="O9" s="3"/>
    </row>
    <row r="10" spans="1:15" x14ac:dyDescent="0.2">
      <c r="A10" s="18"/>
      <c r="B10" s="14" t="s">
        <v>48</v>
      </c>
      <c r="C10" s="78"/>
      <c r="D10" s="16"/>
      <c r="E10" s="89"/>
      <c r="F10" s="17"/>
      <c r="G10" s="55"/>
      <c r="H10" s="17"/>
      <c r="I10" s="17"/>
      <c r="J10" s="17"/>
      <c r="K10" s="17"/>
      <c r="L10" s="17"/>
      <c r="M10" s="17"/>
      <c r="N10" s="17"/>
      <c r="O10" s="3"/>
    </row>
    <row r="11" spans="1:15" x14ac:dyDescent="0.2">
      <c r="A11" s="18"/>
      <c r="B11" s="13" t="s">
        <v>13</v>
      </c>
      <c r="C11" s="69">
        <f>402*0.065+402-0.14%</f>
        <v>428.12860000000001</v>
      </c>
      <c r="D11" s="37" t="s">
        <v>46</v>
      </c>
      <c r="E11" s="90" t="s">
        <v>58</v>
      </c>
      <c r="F11" s="37"/>
      <c r="G11" s="56">
        <v>0</v>
      </c>
      <c r="H11" s="48" t="s">
        <v>58</v>
      </c>
      <c r="I11" s="98">
        <v>5.6000000000000001E-2</v>
      </c>
      <c r="J11" s="37" t="s">
        <v>64</v>
      </c>
      <c r="K11" s="67">
        <v>5.3999999999999999E-2</v>
      </c>
      <c r="L11" s="69" t="s">
        <v>69</v>
      </c>
      <c r="M11" s="67">
        <v>5.3999999999999999E-2</v>
      </c>
      <c r="N11" s="50" t="s">
        <v>70</v>
      </c>
      <c r="O11" s="3"/>
    </row>
    <row r="12" spans="1:15" x14ac:dyDescent="0.2">
      <c r="A12" s="18"/>
      <c r="B12" s="13" t="s">
        <v>14</v>
      </c>
      <c r="C12" s="69">
        <f t="shared" ref="C12:C21" si="0">402*0.065+402</f>
        <v>428.13</v>
      </c>
      <c r="D12" s="37" t="s">
        <v>46</v>
      </c>
      <c r="E12" s="90" t="s">
        <v>58</v>
      </c>
      <c r="F12" s="37"/>
      <c r="G12" s="56">
        <v>0</v>
      </c>
      <c r="H12" s="48" t="s">
        <v>58</v>
      </c>
      <c r="I12" s="98">
        <v>5.6000000000000001E-2</v>
      </c>
      <c r="J12" s="37" t="s">
        <v>64</v>
      </c>
      <c r="K12" s="67">
        <v>5.3999999999999999E-2</v>
      </c>
      <c r="L12" s="69" t="s">
        <v>69</v>
      </c>
      <c r="M12" s="67">
        <v>5.3999999999999999E-2</v>
      </c>
      <c r="N12" s="50" t="s">
        <v>70</v>
      </c>
      <c r="O12" s="3"/>
    </row>
    <row r="13" spans="1:15" x14ac:dyDescent="0.2">
      <c r="A13" s="18"/>
      <c r="B13" s="13" t="s">
        <v>15</v>
      </c>
      <c r="C13" s="69">
        <f t="shared" si="0"/>
        <v>428.13</v>
      </c>
      <c r="D13" s="37" t="s">
        <v>46</v>
      </c>
      <c r="E13" s="90" t="s">
        <v>58</v>
      </c>
      <c r="F13" s="37"/>
      <c r="G13" s="56">
        <v>0</v>
      </c>
      <c r="H13" s="48" t="s">
        <v>58</v>
      </c>
      <c r="I13" s="98">
        <v>5.6000000000000001E-2</v>
      </c>
      <c r="J13" s="37" t="s">
        <v>64</v>
      </c>
      <c r="K13" s="67">
        <v>5.3999999999999999E-2</v>
      </c>
      <c r="L13" s="69" t="s">
        <v>69</v>
      </c>
      <c r="M13" s="67">
        <v>5.3999999999999999E-2</v>
      </c>
      <c r="N13" s="50" t="s">
        <v>70</v>
      </c>
      <c r="O13" s="3"/>
    </row>
    <row r="14" spans="1:15" x14ac:dyDescent="0.2">
      <c r="A14" s="18"/>
      <c r="B14" s="13" t="s">
        <v>16</v>
      </c>
      <c r="C14" s="69">
        <f t="shared" si="0"/>
        <v>428.13</v>
      </c>
      <c r="D14" s="37" t="s">
        <v>46</v>
      </c>
      <c r="E14" s="90" t="s">
        <v>58</v>
      </c>
      <c r="F14" s="37"/>
      <c r="G14" s="56">
        <v>0</v>
      </c>
      <c r="H14" s="48" t="s">
        <v>58</v>
      </c>
      <c r="I14" s="98">
        <v>5.6000000000000001E-2</v>
      </c>
      <c r="J14" s="37" t="s">
        <v>64</v>
      </c>
      <c r="K14" s="67">
        <v>5.3999999999999999E-2</v>
      </c>
      <c r="L14" s="69" t="s">
        <v>69</v>
      </c>
      <c r="M14" s="67">
        <v>5.3999999999999999E-2</v>
      </c>
      <c r="N14" s="50" t="s">
        <v>70</v>
      </c>
      <c r="O14" s="3"/>
    </row>
    <row r="15" spans="1:15" x14ac:dyDescent="0.2">
      <c r="A15" s="18"/>
      <c r="B15" s="15" t="s">
        <v>17</v>
      </c>
      <c r="C15" s="69">
        <f t="shared" si="0"/>
        <v>428.13</v>
      </c>
      <c r="D15" s="37" t="s">
        <v>46</v>
      </c>
      <c r="E15" s="90" t="s">
        <v>58</v>
      </c>
      <c r="F15" s="42"/>
      <c r="G15" s="56">
        <v>0</v>
      </c>
      <c r="H15" s="48" t="s">
        <v>58</v>
      </c>
      <c r="I15" s="98">
        <v>5.6000000000000001E-2</v>
      </c>
      <c r="J15" s="37" t="s">
        <v>64</v>
      </c>
      <c r="K15" s="67">
        <v>5.3999999999999999E-2</v>
      </c>
      <c r="L15" s="69" t="s">
        <v>69</v>
      </c>
      <c r="M15" s="67">
        <v>5.3999999999999999E-2</v>
      </c>
      <c r="N15" s="50" t="s">
        <v>70</v>
      </c>
      <c r="O15" s="3"/>
    </row>
    <row r="16" spans="1:15" x14ac:dyDescent="0.2">
      <c r="A16" s="18"/>
      <c r="B16" s="13" t="s">
        <v>18</v>
      </c>
      <c r="C16" s="69">
        <f t="shared" si="0"/>
        <v>428.13</v>
      </c>
      <c r="D16" s="37" t="s">
        <v>46</v>
      </c>
      <c r="E16" s="90" t="s">
        <v>58</v>
      </c>
      <c r="F16" s="37"/>
      <c r="G16" s="56">
        <v>0</v>
      </c>
      <c r="H16" s="48" t="s">
        <v>58</v>
      </c>
      <c r="I16" s="98">
        <v>5.6000000000000001E-2</v>
      </c>
      <c r="J16" s="37" t="s">
        <v>64</v>
      </c>
      <c r="K16" s="67">
        <v>5.3999999999999999E-2</v>
      </c>
      <c r="L16" s="69" t="s">
        <v>69</v>
      </c>
      <c r="M16" s="67">
        <v>5.3999999999999999E-2</v>
      </c>
      <c r="N16" s="50" t="s">
        <v>70</v>
      </c>
      <c r="O16" s="3"/>
    </row>
    <row r="17" spans="1:15" x14ac:dyDescent="0.2">
      <c r="A17" s="18"/>
      <c r="B17" s="33" t="s">
        <v>19</v>
      </c>
      <c r="C17" s="69">
        <f t="shared" si="0"/>
        <v>428.13</v>
      </c>
      <c r="D17" s="37" t="s">
        <v>46</v>
      </c>
      <c r="E17" s="90" t="s">
        <v>58</v>
      </c>
      <c r="F17" s="37"/>
      <c r="G17" s="56">
        <v>0</v>
      </c>
      <c r="H17" s="48" t="s">
        <v>58</v>
      </c>
      <c r="I17" s="98">
        <v>5.6000000000000001E-2</v>
      </c>
      <c r="J17" s="37" t="s">
        <v>64</v>
      </c>
      <c r="K17" s="67">
        <v>5.3999999999999999E-2</v>
      </c>
      <c r="L17" s="69" t="s">
        <v>69</v>
      </c>
      <c r="M17" s="67">
        <v>5.3999999999999999E-2</v>
      </c>
      <c r="N17" s="50" t="s">
        <v>70</v>
      </c>
      <c r="O17" s="3"/>
    </row>
    <row r="18" spans="1:15" x14ac:dyDescent="0.2">
      <c r="A18" s="18"/>
      <c r="B18" s="13" t="s">
        <v>20</v>
      </c>
      <c r="C18" s="69">
        <f t="shared" si="0"/>
        <v>428.13</v>
      </c>
      <c r="D18" s="37" t="s">
        <v>46</v>
      </c>
      <c r="E18" s="90" t="s">
        <v>58</v>
      </c>
      <c r="F18" s="37"/>
      <c r="G18" s="56">
        <v>0</v>
      </c>
      <c r="H18" s="48" t="s">
        <v>58</v>
      </c>
      <c r="I18" s="98">
        <v>5.6000000000000001E-2</v>
      </c>
      <c r="J18" s="37" t="s">
        <v>64</v>
      </c>
      <c r="K18" s="67">
        <v>5.3999999999999999E-2</v>
      </c>
      <c r="L18" s="69" t="s">
        <v>69</v>
      </c>
      <c r="M18" s="67">
        <v>5.3999999999999999E-2</v>
      </c>
      <c r="N18" s="50" t="s">
        <v>70</v>
      </c>
      <c r="O18" s="3"/>
    </row>
    <row r="19" spans="1:15" x14ac:dyDescent="0.2">
      <c r="A19" s="18"/>
      <c r="B19" s="13"/>
      <c r="C19" s="69"/>
      <c r="D19" s="37"/>
      <c r="E19" s="90"/>
      <c r="F19" s="37"/>
      <c r="G19" s="57"/>
      <c r="H19" s="48"/>
      <c r="I19" s="97"/>
      <c r="J19" s="97"/>
      <c r="K19" s="34"/>
      <c r="L19" s="34"/>
      <c r="M19" s="34"/>
      <c r="N19" s="34"/>
      <c r="O19" s="3"/>
    </row>
    <row r="20" spans="1:15" x14ac:dyDescent="0.2">
      <c r="A20" s="18"/>
      <c r="B20" s="14" t="s">
        <v>21</v>
      </c>
      <c r="C20" s="73"/>
      <c r="D20" s="36"/>
      <c r="E20" s="91"/>
      <c r="F20" s="36"/>
      <c r="G20" s="58"/>
      <c r="H20" s="36"/>
      <c r="I20" s="17"/>
      <c r="J20" s="17"/>
      <c r="K20" s="36"/>
      <c r="L20" s="36"/>
      <c r="M20" s="36"/>
      <c r="N20" s="36"/>
      <c r="O20" s="3"/>
    </row>
    <row r="21" spans="1:15" x14ac:dyDescent="0.2">
      <c r="A21" s="18"/>
      <c r="B21" s="28" t="s">
        <v>28</v>
      </c>
      <c r="C21" s="69">
        <f t="shared" si="0"/>
        <v>428.13</v>
      </c>
      <c r="D21" s="37" t="s">
        <v>46</v>
      </c>
      <c r="E21" s="90" t="s">
        <v>58</v>
      </c>
      <c r="F21" s="37"/>
      <c r="G21" s="56">
        <v>0</v>
      </c>
      <c r="H21" s="48" t="s">
        <v>58</v>
      </c>
      <c r="I21" s="98">
        <v>5.6000000000000001E-2</v>
      </c>
      <c r="J21" s="37" t="s">
        <v>64</v>
      </c>
      <c r="K21" s="67">
        <v>5.3999999999999999E-2</v>
      </c>
      <c r="L21" s="69" t="s">
        <v>69</v>
      </c>
      <c r="M21" s="67">
        <v>5.3999999999999999E-2</v>
      </c>
      <c r="N21" s="50" t="s">
        <v>70</v>
      </c>
      <c r="O21" s="3"/>
    </row>
    <row r="22" spans="1:15" x14ac:dyDescent="0.2">
      <c r="A22" s="18"/>
      <c r="B22" s="28"/>
      <c r="C22" s="69"/>
      <c r="D22" s="37"/>
      <c r="E22" s="90"/>
      <c r="F22" s="37"/>
      <c r="G22" s="51"/>
      <c r="H22" s="48"/>
      <c r="I22" s="97"/>
      <c r="J22" s="97"/>
      <c r="K22" s="37"/>
      <c r="L22" s="37"/>
      <c r="M22" s="37"/>
      <c r="N22" s="37"/>
      <c r="O22" s="3"/>
    </row>
    <row r="23" spans="1:15" x14ac:dyDescent="0.2">
      <c r="A23" s="18"/>
      <c r="B23" s="14" t="s">
        <v>29</v>
      </c>
      <c r="C23" s="73"/>
      <c r="D23" s="36"/>
      <c r="E23" s="91"/>
      <c r="F23" s="36"/>
      <c r="G23" s="58"/>
      <c r="H23" s="36"/>
      <c r="I23" s="17"/>
      <c r="J23" s="17"/>
      <c r="K23" s="17"/>
      <c r="L23" s="36"/>
      <c r="M23" s="36"/>
      <c r="N23" s="36"/>
      <c r="O23" s="3"/>
    </row>
    <row r="24" spans="1:15" x14ac:dyDescent="0.2">
      <c r="A24" s="18"/>
      <c r="B24" s="13" t="s">
        <v>22</v>
      </c>
      <c r="C24" s="69">
        <f>9070.7*0.065+9070.7</f>
        <v>9660.2955000000002</v>
      </c>
      <c r="D24" s="37" t="s">
        <v>46</v>
      </c>
      <c r="E24" s="90" t="s">
        <v>59</v>
      </c>
      <c r="F24" s="37"/>
      <c r="G24" s="56">
        <v>0</v>
      </c>
      <c r="H24" s="49" t="s">
        <v>59</v>
      </c>
      <c r="I24" s="98">
        <v>5.6000000000000001E-2</v>
      </c>
      <c r="J24" s="37" t="s">
        <v>65</v>
      </c>
      <c r="K24" s="67">
        <v>5.3999999999999999E-2</v>
      </c>
      <c r="L24" s="50" t="s">
        <v>71</v>
      </c>
      <c r="M24" s="67">
        <v>5.3999999999999999E-2</v>
      </c>
      <c r="N24" s="99" t="s">
        <v>72</v>
      </c>
      <c r="O24" s="3"/>
    </row>
    <row r="25" spans="1:15" x14ac:dyDescent="0.2">
      <c r="A25" s="18"/>
      <c r="B25" s="13"/>
      <c r="C25" s="69"/>
      <c r="D25" s="37"/>
      <c r="E25" s="90"/>
      <c r="F25" s="37"/>
      <c r="G25" s="59"/>
      <c r="H25" s="49"/>
      <c r="I25" s="97"/>
      <c r="J25" s="97"/>
      <c r="K25" s="38"/>
      <c r="L25" s="38"/>
      <c r="M25" s="38"/>
      <c r="N25" s="38"/>
      <c r="O25" s="3"/>
    </row>
    <row r="26" spans="1:15" x14ac:dyDescent="0.2">
      <c r="A26" s="18"/>
      <c r="B26" s="29" t="s">
        <v>23</v>
      </c>
      <c r="C26" s="73"/>
      <c r="D26" s="36"/>
      <c r="E26" s="91"/>
      <c r="F26" s="36"/>
      <c r="G26" s="58"/>
      <c r="H26" s="36"/>
      <c r="I26" s="17"/>
      <c r="J26" s="17"/>
      <c r="K26" s="36"/>
      <c r="L26" s="36"/>
      <c r="M26" s="36"/>
      <c r="N26" s="36"/>
      <c r="O26" s="3"/>
    </row>
    <row r="27" spans="1:15" x14ac:dyDescent="0.2">
      <c r="A27" s="18"/>
      <c r="B27" s="13" t="s">
        <v>24</v>
      </c>
      <c r="C27" s="69">
        <f>402*0.065+402</f>
        <v>428.13</v>
      </c>
      <c r="D27" s="37" t="s">
        <v>46</v>
      </c>
      <c r="E27" s="90" t="s">
        <v>58</v>
      </c>
      <c r="F27" s="37"/>
      <c r="G27" s="56">
        <v>0</v>
      </c>
      <c r="H27" s="48" t="s">
        <v>58</v>
      </c>
      <c r="I27" s="98">
        <v>5.6000000000000001E-2</v>
      </c>
      <c r="J27" s="37" t="s">
        <v>64</v>
      </c>
      <c r="K27" s="67">
        <v>5.3999999999999999E-2</v>
      </c>
      <c r="L27" s="69" t="s">
        <v>69</v>
      </c>
      <c r="M27" s="67">
        <v>5.3999999999999999E-2</v>
      </c>
      <c r="N27" s="50" t="s">
        <v>70</v>
      </c>
      <c r="O27" s="3"/>
    </row>
    <row r="28" spans="1:15" x14ac:dyDescent="0.2">
      <c r="A28" s="18"/>
      <c r="B28" s="13" t="s">
        <v>25</v>
      </c>
      <c r="C28" s="69">
        <f>402*0.065+402</f>
        <v>428.13</v>
      </c>
      <c r="D28" s="37" t="s">
        <v>46</v>
      </c>
      <c r="E28" s="90" t="s">
        <v>58</v>
      </c>
      <c r="F28" s="37"/>
      <c r="G28" s="56">
        <v>0</v>
      </c>
      <c r="H28" s="48" t="s">
        <v>58</v>
      </c>
      <c r="I28" s="98">
        <v>5.6000000000000001E-2</v>
      </c>
      <c r="J28" s="37" t="s">
        <v>64</v>
      </c>
      <c r="K28" s="67">
        <v>5.3999999999999999E-2</v>
      </c>
      <c r="L28" s="69" t="s">
        <v>69</v>
      </c>
      <c r="M28" s="67">
        <v>5.3999999999999999E-2</v>
      </c>
      <c r="N28" s="50" t="s">
        <v>70</v>
      </c>
      <c r="O28" s="3"/>
    </row>
    <row r="29" spans="1:15" x14ac:dyDescent="0.2">
      <c r="A29" s="18"/>
      <c r="B29" s="13"/>
      <c r="C29" s="69"/>
      <c r="D29" s="37"/>
      <c r="E29" s="90"/>
      <c r="F29" s="37"/>
      <c r="G29" s="57"/>
      <c r="H29" s="48"/>
      <c r="I29" s="97"/>
      <c r="J29" s="97"/>
      <c r="K29" s="34"/>
      <c r="L29" s="34"/>
      <c r="M29" s="34"/>
      <c r="N29" s="34"/>
      <c r="O29" s="3"/>
    </row>
    <row r="30" spans="1:15" x14ac:dyDescent="0.2">
      <c r="A30" s="18"/>
      <c r="B30" s="14" t="s">
        <v>31</v>
      </c>
      <c r="C30" s="73"/>
      <c r="D30" s="36"/>
      <c r="E30" s="91"/>
      <c r="F30" s="36"/>
      <c r="G30" s="58"/>
      <c r="H30" s="36"/>
      <c r="I30" s="17"/>
      <c r="J30" s="17"/>
      <c r="K30" s="17"/>
      <c r="L30" s="36"/>
      <c r="M30" s="36"/>
      <c r="N30" s="36"/>
      <c r="O30" s="3"/>
    </row>
    <row r="31" spans="1:15" x14ac:dyDescent="0.2">
      <c r="A31" s="18"/>
      <c r="B31" s="13" t="s">
        <v>30</v>
      </c>
      <c r="C31" s="79" t="s">
        <v>41</v>
      </c>
      <c r="D31" s="51" t="s">
        <v>46</v>
      </c>
      <c r="E31" s="92" t="s">
        <v>60</v>
      </c>
      <c r="F31" s="51"/>
      <c r="G31" s="56">
        <v>0</v>
      </c>
      <c r="H31" s="65" t="s">
        <v>60</v>
      </c>
      <c r="I31" s="98">
        <v>5.6000000000000001E-2</v>
      </c>
      <c r="J31" s="51" t="s">
        <v>66</v>
      </c>
      <c r="K31" s="68">
        <v>5.3999999999999999E-2</v>
      </c>
      <c r="L31" s="51" t="s">
        <v>73</v>
      </c>
      <c r="M31" s="67">
        <v>5.3999999999999999E-2</v>
      </c>
      <c r="N31" s="64" t="s">
        <v>78</v>
      </c>
      <c r="O31" s="3"/>
    </row>
    <row r="32" spans="1:15" x14ac:dyDescent="0.2">
      <c r="A32" s="18"/>
      <c r="B32" s="13" t="s">
        <v>32</v>
      </c>
      <c r="C32" s="79">
        <v>0</v>
      </c>
      <c r="D32" s="66">
        <v>0</v>
      </c>
      <c r="E32" s="92" t="s">
        <v>43</v>
      </c>
      <c r="F32" s="51"/>
      <c r="G32" s="56">
        <v>0</v>
      </c>
      <c r="H32" s="65" t="s">
        <v>43</v>
      </c>
      <c r="I32" s="66">
        <v>0</v>
      </c>
      <c r="J32" s="51" t="s">
        <v>43</v>
      </c>
      <c r="K32" s="56">
        <v>0</v>
      </c>
      <c r="L32" s="51" t="s">
        <v>43</v>
      </c>
      <c r="M32" s="56">
        <v>0</v>
      </c>
      <c r="N32" s="51" t="s">
        <v>43</v>
      </c>
      <c r="O32" s="3"/>
    </row>
    <row r="33" spans="1:15" x14ac:dyDescent="0.2">
      <c r="A33" s="18"/>
      <c r="B33" s="13"/>
      <c r="C33" s="69"/>
      <c r="D33" s="37"/>
      <c r="E33" s="90"/>
      <c r="F33" s="37"/>
      <c r="G33" s="57"/>
      <c r="H33" s="48"/>
      <c r="I33" s="97"/>
      <c r="J33" s="97"/>
      <c r="K33" s="34"/>
      <c r="L33" s="34"/>
      <c r="M33" s="34"/>
      <c r="N33" s="34"/>
      <c r="O33" s="3"/>
    </row>
    <row r="34" spans="1:15" x14ac:dyDescent="0.2">
      <c r="A34" s="18"/>
      <c r="B34" s="14" t="s">
        <v>53</v>
      </c>
      <c r="C34" s="73"/>
      <c r="D34" s="36"/>
      <c r="E34" s="91"/>
      <c r="F34" s="36"/>
      <c r="G34" s="58"/>
      <c r="H34" s="36"/>
      <c r="I34" s="17"/>
      <c r="J34" s="17"/>
      <c r="K34" s="36"/>
      <c r="L34" s="36"/>
      <c r="M34" s="36"/>
      <c r="N34" s="36"/>
      <c r="O34" s="3"/>
    </row>
    <row r="35" spans="1:15" x14ac:dyDescent="0.2">
      <c r="A35" s="18"/>
      <c r="B35" s="13" t="s">
        <v>33</v>
      </c>
      <c r="C35" s="69" t="s">
        <v>40</v>
      </c>
      <c r="D35" s="37" t="s">
        <v>46</v>
      </c>
      <c r="E35" s="90" t="s">
        <v>58</v>
      </c>
      <c r="F35" s="37"/>
      <c r="G35" s="56">
        <v>0</v>
      </c>
      <c r="H35" s="48" t="s">
        <v>58</v>
      </c>
      <c r="I35" s="98">
        <v>5.6000000000000001E-2</v>
      </c>
      <c r="J35" s="37" t="s">
        <v>64</v>
      </c>
      <c r="K35" s="67">
        <v>5.3999999999999999E-2</v>
      </c>
      <c r="L35" s="69" t="s">
        <v>69</v>
      </c>
      <c r="M35" s="67">
        <v>5.3999999999999999E-2</v>
      </c>
      <c r="N35" s="50" t="s">
        <v>70</v>
      </c>
      <c r="O35" s="3"/>
    </row>
    <row r="36" spans="1:15" hidden="1" x14ac:dyDescent="0.2">
      <c r="A36" s="18"/>
      <c r="B36" s="13" t="s">
        <v>34</v>
      </c>
      <c r="C36" s="74"/>
      <c r="D36" s="52"/>
      <c r="E36" s="93"/>
      <c r="F36" s="52"/>
      <c r="G36" s="60"/>
      <c r="H36" s="52"/>
      <c r="I36" s="97"/>
      <c r="J36" s="97"/>
      <c r="K36" s="52"/>
      <c r="L36" s="52"/>
      <c r="M36" s="52"/>
      <c r="N36" s="52"/>
      <c r="O36" s="3"/>
    </row>
    <row r="37" spans="1:15" hidden="1" x14ac:dyDescent="0.2">
      <c r="A37" s="18"/>
      <c r="B37" s="13" t="s">
        <v>35</v>
      </c>
      <c r="C37" s="74"/>
      <c r="D37" s="52"/>
      <c r="E37" s="93"/>
      <c r="F37" s="52"/>
      <c r="G37" s="60"/>
      <c r="H37" s="52"/>
      <c r="I37" s="97"/>
      <c r="J37" s="97"/>
      <c r="K37" s="52"/>
      <c r="L37" s="52"/>
      <c r="M37" s="52"/>
      <c r="N37" s="52"/>
      <c r="O37" s="3"/>
    </row>
    <row r="38" spans="1:15" hidden="1" x14ac:dyDescent="0.2">
      <c r="A38" s="18"/>
      <c r="B38" s="13" t="s">
        <v>36</v>
      </c>
      <c r="C38" s="74"/>
      <c r="D38" s="52"/>
      <c r="E38" s="93"/>
      <c r="F38" s="52"/>
      <c r="G38" s="60"/>
      <c r="H38" s="52"/>
      <c r="I38" s="97"/>
      <c r="J38" s="97"/>
      <c r="K38" s="52"/>
      <c r="L38" s="52"/>
      <c r="M38" s="52"/>
      <c r="N38" s="52"/>
      <c r="O38" s="3"/>
    </row>
    <row r="39" spans="1:15" x14ac:dyDescent="0.2">
      <c r="A39" s="18"/>
      <c r="B39" s="13"/>
      <c r="C39" s="69"/>
      <c r="D39" s="37"/>
      <c r="E39" s="90"/>
      <c r="F39" s="37"/>
      <c r="G39" s="57"/>
      <c r="H39" s="48"/>
      <c r="I39" s="97"/>
      <c r="J39" s="97"/>
      <c r="K39" s="34"/>
      <c r="L39" s="34"/>
      <c r="M39" s="34"/>
      <c r="N39" s="34"/>
      <c r="O39" s="3"/>
    </row>
    <row r="40" spans="1:15" x14ac:dyDescent="0.2">
      <c r="A40" s="18"/>
      <c r="B40" s="14" t="s">
        <v>37</v>
      </c>
      <c r="C40" s="73"/>
      <c r="D40" s="36"/>
      <c r="E40" s="91"/>
      <c r="F40" s="36"/>
      <c r="G40" s="58"/>
      <c r="H40" s="36"/>
      <c r="I40" s="36"/>
      <c r="J40" s="36"/>
      <c r="K40" s="36"/>
      <c r="L40" s="36"/>
      <c r="M40" s="36"/>
      <c r="N40" s="36"/>
      <c r="O40" s="3"/>
    </row>
    <row r="41" spans="1:15" x14ac:dyDescent="0.2">
      <c r="A41" s="18"/>
      <c r="B41" s="13" t="s">
        <v>38</v>
      </c>
      <c r="C41" s="69" t="s">
        <v>44</v>
      </c>
      <c r="D41" s="37" t="s">
        <v>46</v>
      </c>
      <c r="E41" s="90" t="s">
        <v>61</v>
      </c>
      <c r="F41" s="37"/>
      <c r="G41" s="56">
        <v>0</v>
      </c>
      <c r="H41" s="48" t="s">
        <v>61</v>
      </c>
      <c r="I41" s="98">
        <v>5.6000000000000001E-2</v>
      </c>
      <c r="J41" s="37" t="s">
        <v>67</v>
      </c>
      <c r="K41" s="67">
        <v>5.3999999999999999E-2</v>
      </c>
      <c r="L41" s="51" t="s">
        <v>74</v>
      </c>
      <c r="M41" s="67">
        <v>5.3999999999999999E-2</v>
      </c>
      <c r="N41" s="38" t="s">
        <v>77</v>
      </c>
      <c r="O41" s="3"/>
    </row>
    <row r="42" spans="1:15" x14ac:dyDescent="0.2">
      <c r="A42" s="18"/>
      <c r="B42" s="13" t="s">
        <v>39</v>
      </c>
      <c r="C42" s="69" t="s">
        <v>45</v>
      </c>
      <c r="D42" s="37" t="s">
        <v>46</v>
      </c>
      <c r="E42" s="90" t="s">
        <v>62</v>
      </c>
      <c r="F42" s="37"/>
      <c r="G42" s="56">
        <v>0</v>
      </c>
      <c r="H42" s="48" t="s">
        <v>62</v>
      </c>
      <c r="I42" s="98">
        <v>5.6000000000000001E-2</v>
      </c>
      <c r="J42" s="37" t="s">
        <v>68</v>
      </c>
      <c r="K42" s="67">
        <v>5.3999999999999999E-2</v>
      </c>
      <c r="L42" s="51" t="s">
        <v>75</v>
      </c>
      <c r="M42" s="67">
        <v>5.3999999999999999E-2</v>
      </c>
      <c r="N42" s="64" t="s">
        <v>76</v>
      </c>
      <c r="O42" s="3"/>
    </row>
    <row r="43" spans="1:15" x14ac:dyDescent="0.2">
      <c r="A43" s="3"/>
      <c r="B43" s="3"/>
      <c r="C43" s="75"/>
      <c r="D43" s="3"/>
      <c r="E43" s="94"/>
      <c r="F43" s="3"/>
      <c r="G43" s="61"/>
      <c r="H43" s="3"/>
      <c r="I43" s="3"/>
      <c r="J43" s="3"/>
      <c r="K43" s="3"/>
      <c r="L43" s="3"/>
      <c r="M43" s="3"/>
      <c r="N43" s="3"/>
      <c r="O43" s="3"/>
    </row>
    <row r="44" spans="1:15" x14ac:dyDescent="0.2">
      <c r="A44" s="3"/>
      <c r="B44" s="46" t="s">
        <v>51</v>
      </c>
      <c r="C44" s="80"/>
      <c r="D44" s="19"/>
      <c r="E44" s="95"/>
      <c r="F44" s="20"/>
      <c r="G44" s="62"/>
      <c r="H44" s="20"/>
      <c r="I44" s="20"/>
      <c r="J44" s="20"/>
      <c r="K44" s="3"/>
      <c r="L44" s="3"/>
      <c r="M44" s="3"/>
      <c r="N44" s="3"/>
      <c r="O44" s="3"/>
    </row>
    <row r="45" spans="1:15" x14ac:dyDescent="0.2">
      <c r="A45" s="3"/>
      <c r="C45" s="80"/>
      <c r="D45" s="19"/>
      <c r="E45" s="95"/>
      <c r="F45" s="20"/>
      <c r="G45" s="62"/>
      <c r="H45" s="20"/>
      <c r="I45" s="20"/>
      <c r="J45" s="20"/>
      <c r="K45" s="3"/>
      <c r="L45" s="3"/>
      <c r="M45" s="3"/>
      <c r="N45" s="3"/>
      <c r="O45" s="3"/>
    </row>
    <row r="46" spans="1:15" x14ac:dyDescent="0.2">
      <c r="A46" s="3"/>
      <c r="B46" s="22" t="s">
        <v>47</v>
      </c>
      <c r="C46" s="80"/>
      <c r="D46" s="19"/>
      <c r="E46" s="95"/>
      <c r="F46" s="20"/>
      <c r="G46" s="62"/>
      <c r="H46" s="20"/>
      <c r="I46" s="20"/>
      <c r="J46" s="20"/>
      <c r="K46" s="3"/>
      <c r="L46" s="3"/>
      <c r="M46" s="3"/>
      <c r="N46" s="3"/>
      <c r="O46" s="3"/>
    </row>
    <row r="47" spans="1:15" x14ac:dyDescent="0.2">
      <c r="A47" s="3"/>
      <c r="B47" s="35" t="s">
        <v>52</v>
      </c>
      <c r="C47" s="80"/>
      <c r="D47" s="19"/>
      <c r="E47" s="95"/>
      <c r="F47" s="20"/>
      <c r="G47" s="62"/>
      <c r="H47" s="20"/>
      <c r="I47" s="20"/>
      <c r="J47" s="20"/>
      <c r="K47" s="3"/>
      <c r="L47" s="3"/>
      <c r="M47" s="3"/>
      <c r="N47" s="3"/>
      <c r="O47" s="3"/>
    </row>
    <row r="48" spans="1:15" x14ac:dyDescent="0.2">
      <c r="A48" s="3"/>
      <c r="B48" s="35" t="s">
        <v>54</v>
      </c>
      <c r="C48" s="80"/>
      <c r="D48" s="19"/>
      <c r="E48" s="95"/>
      <c r="F48" s="20"/>
      <c r="G48" s="62"/>
      <c r="H48" s="20"/>
      <c r="I48" s="20"/>
      <c r="J48" s="20"/>
      <c r="K48" s="3"/>
      <c r="L48" s="3"/>
      <c r="M48" s="3"/>
      <c r="N48" s="3"/>
      <c r="O48" s="3"/>
    </row>
    <row r="49" spans="1:15" x14ac:dyDescent="0.2">
      <c r="A49" s="3"/>
      <c r="C49" s="80"/>
      <c r="D49" s="19"/>
      <c r="E49" s="95"/>
      <c r="F49" s="20"/>
      <c r="G49" s="62"/>
      <c r="H49" s="20"/>
      <c r="I49" s="20"/>
      <c r="J49" s="20"/>
      <c r="K49" s="3"/>
      <c r="L49" s="3"/>
      <c r="M49" s="3"/>
      <c r="N49" s="3"/>
      <c r="O49" s="3"/>
    </row>
    <row r="50" spans="1:15" x14ac:dyDescent="0.2">
      <c r="A50" s="3"/>
      <c r="B50" s="46" t="s">
        <v>55</v>
      </c>
      <c r="C50" s="80"/>
      <c r="D50" s="19"/>
      <c r="E50" s="95"/>
      <c r="F50" s="20"/>
      <c r="G50" s="62"/>
      <c r="H50" s="20"/>
      <c r="I50" s="20"/>
      <c r="J50" s="20"/>
      <c r="K50" s="3"/>
      <c r="L50" s="3"/>
      <c r="M50" s="3"/>
      <c r="N50" s="3"/>
      <c r="O50" s="3"/>
    </row>
    <row r="51" spans="1:15" x14ac:dyDescent="0.2">
      <c r="A51" s="3"/>
      <c r="B51" s="4"/>
      <c r="C51" s="80"/>
      <c r="D51" s="19"/>
      <c r="E51" s="95"/>
      <c r="F51" s="20"/>
      <c r="G51" s="62"/>
      <c r="H51" s="20"/>
      <c r="I51" s="20"/>
      <c r="J51" s="20"/>
      <c r="K51" s="3"/>
      <c r="L51" s="3"/>
      <c r="M51" s="3"/>
      <c r="N51" s="3"/>
      <c r="O51" s="3"/>
    </row>
    <row r="52" spans="1:15" ht="25.5" x14ac:dyDescent="0.2">
      <c r="A52" s="27"/>
      <c r="B52" s="53" t="s">
        <v>56</v>
      </c>
      <c r="C52" s="75"/>
      <c r="D52" s="23"/>
      <c r="E52" s="83"/>
      <c r="F52" s="11"/>
      <c r="G52" s="54"/>
      <c r="H52" s="11"/>
      <c r="I52" s="11"/>
      <c r="J52" s="11"/>
      <c r="K52" s="3"/>
      <c r="L52" s="3"/>
      <c r="M52" s="3"/>
      <c r="N52" s="3"/>
      <c r="O52" s="3"/>
    </row>
    <row r="53" spans="1:15" x14ac:dyDescent="0.2">
      <c r="A53" s="27"/>
      <c r="B53" s="22"/>
      <c r="C53" s="75"/>
      <c r="D53" s="24"/>
      <c r="E53" s="83"/>
      <c r="F53" s="11"/>
      <c r="G53" s="54"/>
      <c r="H53" s="11"/>
      <c r="I53" s="11"/>
      <c r="J53" s="11"/>
      <c r="K53" s="3"/>
      <c r="L53" s="3"/>
      <c r="M53" s="3"/>
      <c r="N53" s="3"/>
      <c r="O53" s="3"/>
    </row>
    <row r="54" spans="1:15" x14ac:dyDescent="0.2">
      <c r="A54" s="27"/>
      <c r="B54" s="21" t="s">
        <v>50</v>
      </c>
      <c r="C54" s="75"/>
      <c r="D54" s="26"/>
      <c r="E54" s="83"/>
      <c r="F54" s="11"/>
      <c r="G54" s="54"/>
      <c r="H54" s="11"/>
      <c r="I54" s="11"/>
      <c r="J54" s="11"/>
      <c r="K54" s="3"/>
      <c r="L54" s="3"/>
      <c r="M54" s="3"/>
      <c r="N54" s="3"/>
      <c r="O54" s="3"/>
    </row>
    <row r="55" spans="1:15" x14ac:dyDescent="0.2">
      <c r="A55" s="3"/>
      <c r="B55" s="25"/>
      <c r="C55" s="75"/>
      <c r="D55" s="3"/>
      <c r="E55" s="83"/>
      <c r="F55" s="11"/>
      <c r="G55" s="54"/>
      <c r="H55" s="11"/>
      <c r="I55" s="11"/>
      <c r="J55" s="11"/>
      <c r="K55" s="3"/>
      <c r="L55" s="3"/>
      <c r="M55" s="3"/>
      <c r="N55" s="3"/>
      <c r="O55" s="3"/>
    </row>
    <row r="56" spans="1:15" x14ac:dyDescent="0.2">
      <c r="A56" s="3"/>
      <c r="B56" s="4"/>
      <c r="C56" s="75"/>
      <c r="D56" s="3"/>
      <c r="E56" s="83"/>
      <c r="F56" s="11"/>
      <c r="G56" s="54"/>
      <c r="H56" s="11"/>
      <c r="I56" s="11"/>
      <c r="J56" s="11"/>
      <c r="K56" s="3"/>
      <c r="L56" s="3"/>
      <c r="M56" s="3"/>
      <c r="N56" s="3"/>
      <c r="O56" s="3"/>
    </row>
    <row r="57" spans="1:15" x14ac:dyDescent="0.2">
      <c r="A57" s="27"/>
      <c r="B57" s="4"/>
      <c r="C57" s="75"/>
      <c r="D57" s="3"/>
      <c r="E57" s="83"/>
      <c r="F57" s="11"/>
      <c r="G57" s="54"/>
      <c r="H57" s="11"/>
      <c r="I57" s="11"/>
      <c r="J57" s="11"/>
      <c r="K57" s="3"/>
    </row>
    <row r="58" spans="1:15" x14ac:dyDescent="0.2">
      <c r="A58" s="27"/>
      <c r="B58" s="4"/>
      <c r="C58" s="75"/>
      <c r="D58" s="3"/>
      <c r="E58" s="83"/>
      <c r="F58" s="11"/>
      <c r="G58" s="54"/>
      <c r="H58" s="11"/>
      <c r="I58" s="11"/>
      <c r="J58" s="11"/>
      <c r="K58" s="3"/>
    </row>
    <row r="59" spans="1:15" x14ac:dyDescent="0.2">
      <c r="A59" s="27"/>
      <c r="B59" s="4"/>
      <c r="C59" s="75"/>
      <c r="D59" s="3"/>
      <c r="E59" s="83"/>
      <c r="F59" s="11"/>
      <c r="G59" s="54"/>
      <c r="H59" s="11"/>
      <c r="I59" s="11"/>
      <c r="J59" s="11"/>
      <c r="K59" s="3"/>
    </row>
    <row r="60" spans="1:15" x14ac:dyDescent="0.2">
      <c r="A60" s="3"/>
      <c r="B60" s="4"/>
      <c r="C60" s="75"/>
      <c r="D60" s="3"/>
      <c r="E60" s="83"/>
      <c r="F60" s="11"/>
      <c r="G60" s="54"/>
      <c r="H60" s="11"/>
      <c r="I60" s="11"/>
      <c r="J60" s="11"/>
      <c r="K60" s="3"/>
    </row>
  </sheetData>
  <mergeCells count="1">
    <mergeCell ref="J2:N2"/>
  </mergeCells>
  <pageMargins left="1.2849999999999999" right="0.7" top="0.75" bottom="0.75" header="0.3" footer="0.3"/>
  <pageSetup paperSize="9" scale="57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0"/>
  <sheetViews>
    <sheetView tabSelected="1" view="pageBreakPreview" zoomScaleNormal="100" zoomScaleSheetLayoutView="100" workbookViewId="0">
      <selection activeCell="P22" sqref="P22"/>
    </sheetView>
  </sheetViews>
  <sheetFormatPr defaultRowHeight="12.75" x14ac:dyDescent="0.2"/>
  <cols>
    <col min="1" max="1" width="1.7109375" style="1" customWidth="1"/>
    <col min="2" max="2" width="60.7109375" style="8" customWidth="1"/>
    <col min="3" max="3" width="12.42578125" style="81" hidden="1" customWidth="1"/>
    <col min="4" max="4" width="11.28515625" style="1" hidden="1" customWidth="1"/>
    <col min="5" max="5" width="11.85546875" style="96" hidden="1" customWidth="1"/>
    <col min="6" max="6" width="14.5703125" style="10" hidden="1" customWidth="1"/>
    <col min="7" max="7" width="9.42578125" style="63" hidden="1" customWidth="1"/>
    <col min="8" max="8" width="12" style="10" hidden="1" customWidth="1"/>
    <col min="9" max="9" width="10.85546875" style="10" hidden="1" customWidth="1"/>
    <col min="10" max="10" width="12.140625" style="133" customWidth="1"/>
    <col min="11" max="11" width="11.140625" style="1" hidden="1" customWidth="1"/>
    <col min="12" max="12" width="10.28515625" style="81" customWidth="1"/>
    <col min="13" max="13" width="10.140625" style="1" customWidth="1"/>
    <col min="14" max="14" width="10.140625" style="81" customWidth="1"/>
    <col min="15" max="15" width="3" style="1" customWidth="1"/>
    <col min="16" max="255" width="9.140625" style="1"/>
    <col min="256" max="256" width="1.7109375" style="1" customWidth="1"/>
    <col min="257" max="257" width="81.85546875" style="1" customWidth="1"/>
    <col min="258" max="258" width="13.140625" style="1" customWidth="1"/>
    <col min="259" max="259" width="19.140625" style="1" customWidth="1"/>
    <col min="260" max="260" width="21" style="1" customWidth="1"/>
    <col min="261" max="261" width="13" style="1" customWidth="1"/>
    <col min="262" max="262" width="11.85546875" style="1" customWidth="1"/>
    <col min="263" max="263" width="12.28515625" style="1" customWidth="1"/>
    <col min="264" max="264" width="16.85546875" style="1" customWidth="1"/>
    <col min="265" max="265" width="19" style="1" bestFit="1" customWidth="1"/>
    <col min="266" max="511" width="9.140625" style="1"/>
    <col min="512" max="512" width="1.7109375" style="1" customWidth="1"/>
    <col min="513" max="513" width="81.85546875" style="1" customWidth="1"/>
    <col min="514" max="514" width="13.140625" style="1" customWidth="1"/>
    <col min="515" max="515" width="19.140625" style="1" customWidth="1"/>
    <col min="516" max="516" width="21" style="1" customWidth="1"/>
    <col min="517" max="517" width="13" style="1" customWidth="1"/>
    <col min="518" max="518" width="11.85546875" style="1" customWidth="1"/>
    <col min="519" max="519" width="12.28515625" style="1" customWidth="1"/>
    <col min="520" max="520" width="16.85546875" style="1" customWidth="1"/>
    <col min="521" max="521" width="19" style="1" bestFit="1" customWidth="1"/>
    <col min="522" max="767" width="9.140625" style="1"/>
    <col min="768" max="768" width="1.7109375" style="1" customWidth="1"/>
    <col min="769" max="769" width="81.85546875" style="1" customWidth="1"/>
    <col min="770" max="770" width="13.140625" style="1" customWidth="1"/>
    <col min="771" max="771" width="19.140625" style="1" customWidth="1"/>
    <col min="772" max="772" width="21" style="1" customWidth="1"/>
    <col min="773" max="773" width="13" style="1" customWidth="1"/>
    <col min="774" max="774" width="11.85546875" style="1" customWidth="1"/>
    <col min="775" max="775" width="12.28515625" style="1" customWidth="1"/>
    <col min="776" max="776" width="16.85546875" style="1" customWidth="1"/>
    <col min="777" max="777" width="19" style="1" bestFit="1" customWidth="1"/>
    <col min="778" max="1023" width="9.140625" style="1"/>
    <col min="1024" max="1024" width="1.7109375" style="1" customWidth="1"/>
    <col min="1025" max="1025" width="81.85546875" style="1" customWidth="1"/>
    <col min="1026" max="1026" width="13.140625" style="1" customWidth="1"/>
    <col min="1027" max="1027" width="19.140625" style="1" customWidth="1"/>
    <col min="1028" max="1028" width="21" style="1" customWidth="1"/>
    <col min="1029" max="1029" width="13" style="1" customWidth="1"/>
    <col min="1030" max="1030" width="11.85546875" style="1" customWidth="1"/>
    <col min="1031" max="1031" width="12.28515625" style="1" customWidth="1"/>
    <col min="1032" max="1032" width="16.85546875" style="1" customWidth="1"/>
    <col min="1033" max="1033" width="19" style="1" bestFit="1" customWidth="1"/>
    <col min="1034" max="1279" width="9.140625" style="1"/>
    <col min="1280" max="1280" width="1.7109375" style="1" customWidth="1"/>
    <col min="1281" max="1281" width="81.85546875" style="1" customWidth="1"/>
    <col min="1282" max="1282" width="13.140625" style="1" customWidth="1"/>
    <col min="1283" max="1283" width="19.140625" style="1" customWidth="1"/>
    <col min="1284" max="1284" width="21" style="1" customWidth="1"/>
    <col min="1285" max="1285" width="13" style="1" customWidth="1"/>
    <col min="1286" max="1286" width="11.85546875" style="1" customWidth="1"/>
    <col min="1287" max="1287" width="12.28515625" style="1" customWidth="1"/>
    <col min="1288" max="1288" width="16.85546875" style="1" customWidth="1"/>
    <col min="1289" max="1289" width="19" style="1" bestFit="1" customWidth="1"/>
    <col min="1290" max="1535" width="9.140625" style="1"/>
    <col min="1536" max="1536" width="1.7109375" style="1" customWidth="1"/>
    <col min="1537" max="1537" width="81.85546875" style="1" customWidth="1"/>
    <col min="1538" max="1538" width="13.140625" style="1" customWidth="1"/>
    <col min="1539" max="1539" width="19.140625" style="1" customWidth="1"/>
    <col min="1540" max="1540" width="21" style="1" customWidth="1"/>
    <col min="1541" max="1541" width="13" style="1" customWidth="1"/>
    <col min="1542" max="1542" width="11.85546875" style="1" customWidth="1"/>
    <col min="1543" max="1543" width="12.28515625" style="1" customWidth="1"/>
    <col min="1544" max="1544" width="16.85546875" style="1" customWidth="1"/>
    <col min="1545" max="1545" width="19" style="1" bestFit="1" customWidth="1"/>
    <col min="1546" max="1791" width="9.140625" style="1"/>
    <col min="1792" max="1792" width="1.7109375" style="1" customWidth="1"/>
    <col min="1793" max="1793" width="81.85546875" style="1" customWidth="1"/>
    <col min="1794" max="1794" width="13.140625" style="1" customWidth="1"/>
    <col min="1795" max="1795" width="19.140625" style="1" customWidth="1"/>
    <col min="1796" max="1796" width="21" style="1" customWidth="1"/>
    <col min="1797" max="1797" width="13" style="1" customWidth="1"/>
    <col min="1798" max="1798" width="11.85546875" style="1" customWidth="1"/>
    <col min="1799" max="1799" width="12.28515625" style="1" customWidth="1"/>
    <col min="1800" max="1800" width="16.85546875" style="1" customWidth="1"/>
    <col min="1801" max="1801" width="19" style="1" bestFit="1" customWidth="1"/>
    <col min="1802" max="2047" width="9.140625" style="1"/>
    <col min="2048" max="2048" width="1.7109375" style="1" customWidth="1"/>
    <col min="2049" max="2049" width="81.85546875" style="1" customWidth="1"/>
    <col min="2050" max="2050" width="13.140625" style="1" customWidth="1"/>
    <col min="2051" max="2051" width="19.140625" style="1" customWidth="1"/>
    <col min="2052" max="2052" width="21" style="1" customWidth="1"/>
    <col min="2053" max="2053" width="13" style="1" customWidth="1"/>
    <col min="2054" max="2054" width="11.85546875" style="1" customWidth="1"/>
    <col min="2055" max="2055" width="12.28515625" style="1" customWidth="1"/>
    <col min="2056" max="2056" width="16.85546875" style="1" customWidth="1"/>
    <col min="2057" max="2057" width="19" style="1" bestFit="1" customWidth="1"/>
    <col min="2058" max="2303" width="9.140625" style="1"/>
    <col min="2304" max="2304" width="1.7109375" style="1" customWidth="1"/>
    <col min="2305" max="2305" width="81.85546875" style="1" customWidth="1"/>
    <col min="2306" max="2306" width="13.140625" style="1" customWidth="1"/>
    <col min="2307" max="2307" width="19.140625" style="1" customWidth="1"/>
    <col min="2308" max="2308" width="21" style="1" customWidth="1"/>
    <col min="2309" max="2309" width="13" style="1" customWidth="1"/>
    <col min="2310" max="2310" width="11.85546875" style="1" customWidth="1"/>
    <col min="2311" max="2311" width="12.28515625" style="1" customWidth="1"/>
    <col min="2312" max="2312" width="16.85546875" style="1" customWidth="1"/>
    <col min="2313" max="2313" width="19" style="1" bestFit="1" customWidth="1"/>
    <col min="2314" max="2559" width="9.140625" style="1"/>
    <col min="2560" max="2560" width="1.7109375" style="1" customWidth="1"/>
    <col min="2561" max="2561" width="81.85546875" style="1" customWidth="1"/>
    <col min="2562" max="2562" width="13.140625" style="1" customWidth="1"/>
    <col min="2563" max="2563" width="19.140625" style="1" customWidth="1"/>
    <col min="2564" max="2564" width="21" style="1" customWidth="1"/>
    <col min="2565" max="2565" width="13" style="1" customWidth="1"/>
    <col min="2566" max="2566" width="11.85546875" style="1" customWidth="1"/>
    <col min="2567" max="2567" width="12.28515625" style="1" customWidth="1"/>
    <col min="2568" max="2568" width="16.85546875" style="1" customWidth="1"/>
    <col min="2569" max="2569" width="19" style="1" bestFit="1" customWidth="1"/>
    <col min="2570" max="2815" width="9.140625" style="1"/>
    <col min="2816" max="2816" width="1.7109375" style="1" customWidth="1"/>
    <col min="2817" max="2817" width="81.85546875" style="1" customWidth="1"/>
    <col min="2818" max="2818" width="13.140625" style="1" customWidth="1"/>
    <col min="2819" max="2819" width="19.140625" style="1" customWidth="1"/>
    <col min="2820" max="2820" width="21" style="1" customWidth="1"/>
    <col min="2821" max="2821" width="13" style="1" customWidth="1"/>
    <col min="2822" max="2822" width="11.85546875" style="1" customWidth="1"/>
    <col min="2823" max="2823" width="12.28515625" style="1" customWidth="1"/>
    <col min="2824" max="2824" width="16.85546875" style="1" customWidth="1"/>
    <col min="2825" max="2825" width="19" style="1" bestFit="1" customWidth="1"/>
    <col min="2826" max="3071" width="9.140625" style="1"/>
    <col min="3072" max="3072" width="1.7109375" style="1" customWidth="1"/>
    <col min="3073" max="3073" width="81.85546875" style="1" customWidth="1"/>
    <col min="3074" max="3074" width="13.140625" style="1" customWidth="1"/>
    <col min="3075" max="3075" width="19.140625" style="1" customWidth="1"/>
    <col min="3076" max="3076" width="21" style="1" customWidth="1"/>
    <col min="3077" max="3077" width="13" style="1" customWidth="1"/>
    <col min="3078" max="3078" width="11.85546875" style="1" customWidth="1"/>
    <col min="3079" max="3079" width="12.28515625" style="1" customWidth="1"/>
    <col min="3080" max="3080" width="16.85546875" style="1" customWidth="1"/>
    <col min="3081" max="3081" width="19" style="1" bestFit="1" customWidth="1"/>
    <col min="3082" max="3327" width="9.140625" style="1"/>
    <col min="3328" max="3328" width="1.7109375" style="1" customWidth="1"/>
    <col min="3329" max="3329" width="81.85546875" style="1" customWidth="1"/>
    <col min="3330" max="3330" width="13.140625" style="1" customWidth="1"/>
    <col min="3331" max="3331" width="19.140625" style="1" customWidth="1"/>
    <col min="3332" max="3332" width="21" style="1" customWidth="1"/>
    <col min="3333" max="3333" width="13" style="1" customWidth="1"/>
    <col min="3334" max="3334" width="11.85546875" style="1" customWidth="1"/>
    <col min="3335" max="3335" width="12.28515625" style="1" customWidth="1"/>
    <col min="3336" max="3336" width="16.85546875" style="1" customWidth="1"/>
    <col min="3337" max="3337" width="19" style="1" bestFit="1" customWidth="1"/>
    <col min="3338" max="3583" width="9.140625" style="1"/>
    <col min="3584" max="3584" width="1.7109375" style="1" customWidth="1"/>
    <col min="3585" max="3585" width="81.85546875" style="1" customWidth="1"/>
    <col min="3586" max="3586" width="13.140625" style="1" customWidth="1"/>
    <col min="3587" max="3587" width="19.140625" style="1" customWidth="1"/>
    <col min="3588" max="3588" width="21" style="1" customWidth="1"/>
    <col min="3589" max="3589" width="13" style="1" customWidth="1"/>
    <col min="3590" max="3590" width="11.85546875" style="1" customWidth="1"/>
    <col min="3591" max="3591" width="12.28515625" style="1" customWidth="1"/>
    <col min="3592" max="3592" width="16.85546875" style="1" customWidth="1"/>
    <col min="3593" max="3593" width="19" style="1" bestFit="1" customWidth="1"/>
    <col min="3594" max="3839" width="9.140625" style="1"/>
    <col min="3840" max="3840" width="1.7109375" style="1" customWidth="1"/>
    <col min="3841" max="3841" width="81.85546875" style="1" customWidth="1"/>
    <col min="3842" max="3842" width="13.140625" style="1" customWidth="1"/>
    <col min="3843" max="3843" width="19.140625" style="1" customWidth="1"/>
    <col min="3844" max="3844" width="21" style="1" customWidth="1"/>
    <col min="3845" max="3845" width="13" style="1" customWidth="1"/>
    <col min="3846" max="3846" width="11.85546875" style="1" customWidth="1"/>
    <col min="3847" max="3847" width="12.28515625" style="1" customWidth="1"/>
    <col min="3848" max="3848" width="16.85546875" style="1" customWidth="1"/>
    <col min="3849" max="3849" width="19" style="1" bestFit="1" customWidth="1"/>
    <col min="3850" max="4095" width="9.140625" style="1"/>
    <col min="4096" max="4096" width="1.7109375" style="1" customWidth="1"/>
    <col min="4097" max="4097" width="81.85546875" style="1" customWidth="1"/>
    <col min="4098" max="4098" width="13.140625" style="1" customWidth="1"/>
    <col min="4099" max="4099" width="19.140625" style="1" customWidth="1"/>
    <col min="4100" max="4100" width="21" style="1" customWidth="1"/>
    <col min="4101" max="4101" width="13" style="1" customWidth="1"/>
    <col min="4102" max="4102" width="11.85546875" style="1" customWidth="1"/>
    <col min="4103" max="4103" width="12.28515625" style="1" customWidth="1"/>
    <col min="4104" max="4104" width="16.85546875" style="1" customWidth="1"/>
    <col min="4105" max="4105" width="19" style="1" bestFit="1" customWidth="1"/>
    <col min="4106" max="4351" width="9.140625" style="1"/>
    <col min="4352" max="4352" width="1.7109375" style="1" customWidth="1"/>
    <col min="4353" max="4353" width="81.85546875" style="1" customWidth="1"/>
    <col min="4354" max="4354" width="13.140625" style="1" customWidth="1"/>
    <col min="4355" max="4355" width="19.140625" style="1" customWidth="1"/>
    <col min="4356" max="4356" width="21" style="1" customWidth="1"/>
    <col min="4357" max="4357" width="13" style="1" customWidth="1"/>
    <col min="4358" max="4358" width="11.85546875" style="1" customWidth="1"/>
    <col min="4359" max="4359" width="12.28515625" style="1" customWidth="1"/>
    <col min="4360" max="4360" width="16.85546875" style="1" customWidth="1"/>
    <col min="4361" max="4361" width="19" style="1" bestFit="1" customWidth="1"/>
    <col min="4362" max="4607" width="9.140625" style="1"/>
    <col min="4608" max="4608" width="1.7109375" style="1" customWidth="1"/>
    <col min="4609" max="4609" width="81.85546875" style="1" customWidth="1"/>
    <col min="4610" max="4610" width="13.140625" style="1" customWidth="1"/>
    <col min="4611" max="4611" width="19.140625" style="1" customWidth="1"/>
    <col min="4612" max="4612" width="21" style="1" customWidth="1"/>
    <col min="4613" max="4613" width="13" style="1" customWidth="1"/>
    <col min="4614" max="4614" width="11.85546875" style="1" customWidth="1"/>
    <col min="4615" max="4615" width="12.28515625" style="1" customWidth="1"/>
    <col min="4616" max="4616" width="16.85546875" style="1" customWidth="1"/>
    <col min="4617" max="4617" width="19" style="1" bestFit="1" customWidth="1"/>
    <col min="4618" max="4863" width="9.140625" style="1"/>
    <col min="4864" max="4864" width="1.7109375" style="1" customWidth="1"/>
    <col min="4865" max="4865" width="81.85546875" style="1" customWidth="1"/>
    <col min="4866" max="4866" width="13.140625" style="1" customWidth="1"/>
    <col min="4867" max="4867" width="19.140625" style="1" customWidth="1"/>
    <col min="4868" max="4868" width="21" style="1" customWidth="1"/>
    <col min="4869" max="4869" width="13" style="1" customWidth="1"/>
    <col min="4870" max="4870" width="11.85546875" style="1" customWidth="1"/>
    <col min="4871" max="4871" width="12.28515625" style="1" customWidth="1"/>
    <col min="4872" max="4872" width="16.85546875" style="1" customWidth="1"/>
    <col min="4873" max="4873" width="19" style="1" bestFit="1" customWidth="1"/>
    <col min="4874" max="5119" width="9.140625" style="1"/>
    <col min="5120" max="5120" width="1.7109375" style="1" customWidth="1"/>
    <col min="5121" max="5121" width="81.85546875" style="1" customWidth="1"/>
    <col min="5122" max="5122" width="13.140625" style="1" customWidth="1"/>
    <col min="5123" max="5123" width="19.140625" style="1" customWidth="1"/>
    <col min="5124" max="5124" width="21" style="1" customWidth="1"/>
    <col min="5125" max="5125" width="13" style="1" customWidth="1"/>
    <col min="5126" max="5126" width="11.85546875" style="1" customWidth="1"/>
    <col min="5127" max="5127" width="12.28515625" style="1" customWidth="1"/>
    <col min="5128" max="5128" width="16.85546875" style="1" customWidth="1"/>
    <col min="5129" max="5129" width="19" style="1" bestFit="1" customWidth="1"/>
    <col min="5130" max="5375" width="9.140625" style="1"/>
    <col min="5376" max="5376" width="1.7109375" style="1" customWidth="1"/>
    <col min="5377" max="5377" width="81.85546875" style="1" customWidth="1"/>
    <col min="5378" max="5378" width="13.140625" style="1" customWidth="1"/>
    <col min="5379" max="5379" width="19.140625" style="1" customWidth="1"/>
    <col min="5380" max="5380" width="21" style="1" customWidth="1"/>
    <col min="5381" max="5381" width="13" style="1" customWidth="1"/>
    <col min="5382" max="5382" width="11.85546875" style="1" customWidth="1"/>
    <col min="5383" max="5383" width="12.28515625" style="1" customWidth="1"/>
    <col min="5384" max="5384" width="16.85546875" style="1" customWidth="1"/>
    <col min="5385" max="5385" width="19" style="1" bestFit="1" customWidth="1"/>
    <col min="5386" max="5631" width="9.140625" style="1"/>
    <col min="5632" max="5632" width="1.7109375" style="1" customWidth="1"/>
    <col min="5633" max="5633" width="81.85546875" style="1" customWidth="1"/>
    <col min="5634" max="5634" width="13.140625" style="1" customWidth="1"/>
    <col min="5635" max="5635" width="19.140625" style="1" customWidth="1"/>
    <col min="5636" max="5636" width="21" style="1" customWidth="1"/>
    <col min="5637" max="5637" width="13" style="1" customWidth="1"/>
    <col min="5638" max="5638" width="11.85546875" style="1" customWidth="1"/>
    <col min="5639" max="5639" width="12.28515625" style="1" customWidth="1"/>
    <col min="5640" max="5640" width="16.85546875" style="1" customWidth="1"/>
    <col min="5641" max="5641" width="19" style="1" bestFit="1" customWidth="1"/>
    <col min="5642" max="5887" width="9.140625" style="1"/>
    <col min="5888" max="5888" width="1.7109375" style="1" customWidth="1"/>
    <col min="5889" max="5889" width="81.85546875" style="1" customWidth="1"/>
    <col min="5890" max="5890" width="13.140625" style="1" customWidth="1"/>
    <col min="5891" max="5891" width="19.140625" style="1" customWidth="1"/>
    <col min="5892" max="5892" width="21" style="1" customWidth="1"/>
    <col min="5893" max="5893" width="13" style="1" customWidth="1"/>
    <col min="5894" max="5894" width="11.85546875" style="1" customWidth="1"/>
    <col min="5895" max="5895" width="12.28515625" style="1" customWidth="1"/>
    <col min="5896" max="5896" width="16.85546875" style="1" customWidth="1"/>
    <col min="5897" max="5897" width="19" style="1" bestFit="1" customWidth="1"/>
    <col min="5898" max="6143" width="9.140625" style="1"/>
    <col min="6144" max="6144" width="1.7109375" style="1" customWidth="1"/>
    <col min="6145" max="6145" width="81.85546875" style="1" customWidth="1"/>
    <col min="6146" max="6146" width="13.140625" style="1" customWidth="1"/>
    <col min="6147" max="6147" width="19.140625" style="1" customWidth="1"/>
    <col min="6148" max="6148" width="21" style="1" customWidth="1"/>
    <col min="6149" max="6149" width="13" style="1" customWidth="1"/>
    <col min="6150" max="6150" width="11.85546875" style="1" customWidth="1"/>
    <col min="6151" max="6151" width="12.28515625" style="1" customWidth="1"/>
    <col min="6152" max="6152" width="16.85546875" style="1" customWidth="1"/>
    <col min="6153" max="6153" width="19" style="1" bestFit="1" customWidth="1"/>
    <col min="6154" max="6399" width="9.140625" style="1"/>
    <col min="6400" max="6400" width="1.7109375" style="1" customWidth="1"/>
    <col min="6401" max="6401" width="81.85546875" style="1" customWidth="1"/>
    <col min="6402" max="6402" width="13.140625" style="1" customWidth="1"/>
    <col min="6403" max="6403" width="19.140625" style="1" customWidth="1"/>
    <col min="6404" max="6404" width="21" style="1" customWidth="1"/>
    <col min="6405" max="6405" width="13" style="1" customWidth="1"/>
    <col min="6406" max="6406" width="11.85546875" style="1" customWidth="1"/>
    <col min="6407" max="6407" width="12.28515625" style="1" customWidth="1"/>
    <col min="6408" max="6408" width="16.85546875" style="1" customWidth="1"/>
    <col min="6409" max="6409" width="19" style="1" bestFit="1" customWidth="1"/>
    <col min="6410" max="6655" width="9.140625" style="1"/>
    <col min="6656" max="6656" width="1.7109375" style="1" customWidth="1"/>
    <col min="6657" max="6657" width="81.85546875" style="1" customWidth="1"/>
    <col min="6658" max="6658" width="13.140625" style="1" customWidth="1"/>
    <col min="6659" max="6659" width="19.140625" style="1" customWidth="1"/>
    <col min="6660" max="6660" width="21" style="1" customWidth="1"/>
    <col min="6661" max="6661" width="13" style="1" customWidth="1"/>
    <col min="6662" max="6662" width="11.85546875" style="1" customWidth="1"/>
    <col min="6663" max="6663" width="12.28515625" style="1" customWidth="1"/>
    <col min="6664" max="6664" width="16.85546875" style="1" customWidth="1"/>
    <col min="6665" max="6665" width="19" style="1" bestFit="1" customWidth="1"/>
    <col min="6666" max="6911" width="9.140625" style="1"/>
    <col min="6912" max="6912" width="1.7109375" style="1" customWidth="1"/>
    <col min="6913" max="6913" width="81.85546875" style="1" customWidth="1"/>
    <col min="6914" max="6914" width="13.140625" style="1" customWidth="1"/>
    <col min="6915" max="6915" width="19.140625" style="1" customWidth="1"/>
    <col min="6916" max="6916" width="21" style="1" customWidth="1"/>
    <col min="6917" max="6917" width="13" style="1" customWidth="1"/>
    <col min="6918" max="6918" width="11.85546875" style="1" customWidth="1"/>
    <col min="6919" max="6919" width="12.28515625" style="1" customWidth="1"/>
    <col min="6920" max="6920" width="16.85546875" style="1" customWidth="1"/>
    <col min="6921" max="6921" width="19" style="1" bestFit="1" customWidth="1"/>
    <col min="6922" max="7167" width="9.140625" style="1"/>
    <col min="7168" max="7168" width="1.7109375" style="1" customWidth="1"/>
    <col min="7169" max="7169" width="81.85546875" style="1" customWidth="1"/>
    <col min="7170" max="7170" width="13.140625" style="1" customWidth="1"/>
    <col min="7171" max="7171" width="19.140625" style="1" customWidth="1"/>
    <col min="7172" max="7172" width="21" style="1" customWidth="1"/>
    <col min="7173" max="7173" width="13" style="1" customWidth="1"/>
    <col min="7174" max="7174" width="11.85546875" style="1" customWidth="1"/>
    <col min="7175" max="7175" width="12.28515625" style="1" customWidth="1"/>
    <col min="7176" max="7176" width="16.85546875" style="1" customWidth="1"/>
    <col min="7177" max="7177" width="19" style="1" bestFit="1" customWidth="1"/>
    <col min="7178" max="7423" width="9.140625" style="1"/>
    <col min="7424" max="7424" width="1.7109375" style="1" customWidth="1"/>
    <col min="7425" max="7425" width="81.85546875" style="1" customWidth="1"/>
    <col min="7426" max="7426" width="13.140625" style="1" customWidth="1"/>
    <col min="7427" max="7427" width="19.140625" style="1" customWidth="1"/>
    <col min="7428" max="7428" width="21" style="1" customWidth="1"/>
    <col min="7429" max="7429" width="13" style="1" customWidth="1"/>
    <col min="7430" max="7430" width="11.85546875" style="1" customWidth="1"/>
    <col min="7431" max="7431" width="12.28515625" style="1" customWidth="1"/>
    <col min="7432" max="7432" width="16.85546875" style="1" customWidth="1"/>
    <col min="7433" max="7433" width="19" style="1" bestFit="1" customWidth="1"/>
    <col min="7434" max="7679" width="9.140625" style="1"/>
    <col min="7680" max="7680" width="1.7109375" style="1" customWidth="1"/>
    <col min="7681" max="7681" width="81.85546875" style="1" customWidth="1"/>
    <col min="7682" max="7682" width="13.140625" style="1" customWidth="1"/>
    <col min="7683" max="7683" width="19.140625" style="1" customWidth="1"/>
    <col min="7684" max="7684" width="21" style="1" customWidth="1"/>
    <col min="7685" max="7685" width="13" style="1" customWidth="1"/>
    <col min="7686" max="7686" width="11.85546875" style="1" customWidth="1"/>
    <col min="7687" max="7687" width="12.28515625" style="1" customWidth="1"/>
    <col min="7688" max="7688" width="16.85546875" style="1" customWidth="1"/>
    <col min="7689" max="7689" width="19" style="1" bestFit="1" customWidth="1"/>
    <col min="7690" max="7935" width="9.140625" style="1"/>
    <col min="7936" max="7936" width="1.7109375" style="1" customWidth="1"/>
    <col min="7937" max="7937" width="81.85546875" style="1" customWidth="1"/>
    <col min="7938" max="7938" width="13.140625" style="1" customWidth="1"/>
    <col min="7939" max="7939" width="19.140625" style="1" customWidth="1"/>
    <col min="7940" max="7940" width="21" style="1" customWidth="1"/>
    <col min="7941" max="7941" width="13" style="1" customWidth="1"/>
    <col min="7942" max="7942" width="11.85546875" style="1" customWidth="1"/>
    <col min="7943" max="7943" width="12.28515625" style="1" customWidth="1"/>
    <col min="7944" max="7944" width="16.85546875" style="1" customWidth="1"/>
    <col min="7945" max="7945" width="19" style="1" bestFit="1" customWidth="1"/>
    <col min="7946" max="8191" width="9.140625" style="1"/>
    <col min="8192" max="8192" width="1.7109375" style="1" customWidth="1"/>
    <col min="8193" max="8193" width="81.85546875" style="1" customWidth="1"/>
    <col min="8194" max="8194" width="13.140625" style="1" customWidth="1"/>
    <col min="8195" max="8195" width="19.140625" style="1" customWidth="1"/>
    <col min="8196" max="8196" width="21" style="1" customWidth="1"/>
    <col min="8197" max="8197" width="13" style="1" customWidth="1"/>
    <col min="8198" max="8198" width="11.85546875" style="1" customWidth="1"/>
    <col min="8199" max="8199" width="12.28515625" style="1" customWidth="1"/>
    <col min="8200" max="8200" width="16.85546875" style="1" customWidth="1"/>
    <col min="8201" max="8201" width="19" style="1" bestFit="1" customWidth="1"/>
    <col min="8202" max="8447" width="9.140625" style="1"/>
    <col min="8448" max="8448" width="1.7109375" style="1" customWidth="1"/>
    <col min="8449" max="8449" width="81.85546875" style="1" customWidth="1"/>
    <col min="8450" max="8450" width="13.140625" style="1" customWidth="1"/>
    <col min="8451" max="8451" width="19.140625" style="1" customWidth="1"/>
    <col min="8452" max="8452" width="21" style="1" customWidth="1"/>
    <col min="8453" max="8453" width="13" style="1" customWidth="1"/>
    <col min="8454" max="8454" width="11.85546875" style="1" customWidth="1"/>
    <col min="8455" max="8455" width="12.28515625" style="1" customWidth="1"/>
    <col min="8456" max="8456" width="16.85546875" style="1" customWidth="1"/>
    <col min="8457" max="8457" width="19" style="1" bestFit="1" customWidth="1"/>
    <col min="8458" max="8703" width="9.140625" style="1"/>
    <col min="8704" max="8704" width="1.7109375" style="1" customWidth="1"/>
    <col min="8705" max="8705" width="81.85546875" style="1" customWidth="1"/>
    <col min="8706" max="8706" width="13.140625" style="1" customWidth="1"/>
    <col min="8707" max="8707" width="19.140625" style="1" customWidth="1"/>
    <col min="8708" max="8708" width="21" style="1" customWidth="1"/>
    <col min="8709" max="8709" width="13" style="1" customWidth="1"/>
    <col min="8710" max="8710" width="11.85546875" style="1" customWidth="1"/>
    <col min="8711" max="8711" width="12.28515625" style="1" customWidth="1"/>
    <col min="8712" max="8712" width="16.85546875" style="1" customWidth="1"/>
    <col min="8713" max="8713" width="19" style="1" bestFit="1" customWidth="1"/>
    <col min="8714" max="8959" width="9.140625" style="1"/>
    <col min="8960" max="8960" width="1.7109375" style="1" customWidth="1"/>
    <col min="8961" max="8961" width="81.85546875" style="1" customWidth="1"/>
    <col min="8962" max="8962" width="13.140625" style="1" customWidth="1"/>
    <col min="8963" max="8963" width="19.140625" style="1" customWidth="1"/>
    <col min="8964" max="8964" width="21" style="1" customWidth="1"/>
    <col min="8965" max="8965" width="13" style="1" customWidth="1"/>
    <col min="8966" max="8966" width="11.85546875" style="1" customWidth="1"/>
    <col min="8967" max="8967" width="12.28515625" style="1" customWidth="1"/>
    <col min="8968" max="8968" width="16.85546875" style="1" customWidth="1"/>
    <col min="8969" max="8969" width="19" style="1" bestFit="1" customWidth="1"/>
    <col min="8970" max="9215" width="9.140625" style="1"/>
    <col min="9216" max="9216" width="1.7109375" style="1" customWidth="1"/>
    <col min="9217" max="9217" width="81.85546875" style="1" customWidth="1"/>
    <col min="9218" max="9218" width="13.140625" style="1" customWidth="1"/>
    <col min="9219" max="9219" width="19.140625" style="1" customWidth="1"/>
    <col min="9220" max="9220" width="21" style="1" customWidth="1"/>
    <col min="9221" max="9221" width="13" style="1" customWidth="1"/>
    <col min="9222" max="9222" width="11.85546875" style="1" customWidth="1"/>
    <col min="9223" max="9223" width="12.28515625" style="1" customWidth="1"/>
    <col min="9224" max="9224" width="16.85546875" style="1" customWidth="1"/>
    <col min="9225" max="9225" width="19" style="1" bestFit="1" customWidth="1"/>
    <col min="9226" max="9471" width="9.140625" style="1"/>
    <col min="9472" max="9472" width="1.7109375" style="1" customWidth="1"/>
    <col min="9473" max="9473" width="81.85546875" style="1" customWidth="1"/>
    <col min="9474" max="9474" width="13.140625" style="1" customWidth="1"/>
    <col min="9475" max="9475" width="19.140625" style="1" customWidth="1"/>
    <col min="9476" max="9476" width="21" style="1" customWidth="1"/>
    <col min="9477" max="9477" width="13" style="1" customWidth="1"/>
    <col min="9478" max="9478" width="11.85546875" style="1" customWidth="1"/>
    <col min="9479" max="9479" width="12.28515625" style="1" customWidth="1"/>
    <col min="9480" max="9480" width="16.85546875" style="1" customWidth="1"/>
    <col min="9481" max="9481" width="19" style="1" bestFit="1" customWidth="1"/>
    <col min="9482" max="9727" width="9.140625" style="1"/>
    <col min="9728" max="9728" width="1.7109375" style="1" customWidth="1"/>
    <col min="9729" max="9729" width="81.85546875" style="1" customWidth="1"/>
    <col min="9730" max="9730" width="13.140625" style="1" customWidth="1"/>
    <col min="9731" max="9731" width="19.140625" style="1" customWidth="1"/>
    <col min="9732" max="9732" width="21" style="1" customWidth="1"/>
    <col min="9733" max="9733" width="13" style="1" customWidth="1"/>
    <col min="9734" max="9734" width="11.85546875" style="1" customWidth="1"/>
    <col min="9735" max="9735" width="12.28515625" style="1" customWidth="1"/>
    <col min="9736" max="9736" width="16.85546875" style="1" customWidth="1"/>
    <col min="9737" max="9737" width="19" style="1" bestFit="1" customWidth="1"/>
    <col min="9738" max="9983" width="9.140625" style="1"/>
    <col min="9984" max="9984" width="1.7109375" style="1" customWidth="1"/>
    <col min="9985" max="9985" width="81.85546875" style="1" customWidth="1"/>
    <col min="9986" max="9986" width="13.140625" style="1" customWidth="1"/>
    <col min="9987" max="9987" width="19.140625" style="1" customWidth="1"/>
    <col min="9988" max="9988" width="21" style="1" customWidth="1"/>
    <col min="9989" max="9989" width="13" style="1" customWidth="1"/>
    <col min="9990" max="9990" width="11.85546875" style="1" customWidth="1"/>
    <col min="9991" max="9991" width="12.28515625" style="1" customWidth="1"/>
    <col min="9992" max="9992" width="16.85546875" style="1" customWidth="1"/>
    <col min="9993" max="9993" width="19" style="1" bestFit="1" customWidth="1"/>
    <col min="9994" max="10239" width="9.140625" style="1"/>
    <col min="10240" max="10240" width="1.7109375" style="1" customWidth="1"/>
    <col min="10241" max="10241" width="81.85546875" style="1" customWidth="1"/>
    <col min="10242" max="10242" width="13.140625" style="1" customWidth="1"/>
    <col min="10243" max="10243" width="19.140625" style="1" customWidth="1"/>
    <col min="10244" max="10244" width="21" style="1" customWidth="1"/>
    <col min="10245" max="10245" width="13" style="1" customWidth="1"/>
    <col min="10246" max="10246" width="11.85546875" style="1" customWidth="1"/>
    <col min="10247" max="10247" width="12.28515625" style="1" customWidth="1"/>
    <col min="10248" max="10248" width="16.85546875" style="1" customWidth="1"/>
    <col min="10249" max="10249" width="19" style="1" bestFit="1" customWidth="1"/>
    <col min="10250" max="10495" width="9.140625" style="1"/>
    <col min="10496" max="10496" width="1.7109375" style="1" customWidth="1"/>
    <col min="10497" max="10497" width="81.85546875" style="1" customWidth="1"/>
    <col min="10498" max="10498" width="13.140625" style="1" customWidth="1"/>
    <col min="10499" max="10499" width="19.140625" style="1" customWidth="1"/>
    <col min="10500" max="10500" width="21" style="1" customWidth="1"/>
    <col min="10501" max="10501" width="13" style="1" customWidth="1"/>
    <col min="10502" max="10502" width="11.85546875" style="1" customWidth="1"/>
    <col min="10503" max="10503" width="12.28515625" style="1" customWidth="1"/>
    <col min="10504" max="10504" width="16.85546875" style="1" customWidth="1"/>
    <col min="10505" max="10505" width="19" style="1" bestFit="1" customWidth="1"/>
    <col min="10506" max="10751" width="9.140625" style="1"/>
    <col min="10752" max="10752" width="1.7109375" style="1" customWidth="1"/>
    <col min="10753" max="10753" width="81.85546875" style="1" customWidth="1"/>
    <col min="10754" max="10754" width="13.140625" style="1" customWidth="1"/>
    <col min="10755" max="10755" width="19.140625" style="1" customWidth="1"/>
    <col min="10756" max="10756" width="21" style="1" customWidth="1"/>
    <col min="10757" max="10757" width="13" style="1" customWidth="1"/>
    <col min="10758" max="10758" width="11.85546875" style="1" customWidth="1"/>
    <col min="10759" max="10759" width="12.28515625" style="1" customWidth="1"/>
    <col min="10760" max="10760" width="16.85546875" style="1" customWidth="1"/>
    <col min="10761" max="10761" width="19" style="1" bestFit="1" customWidth="1"/>
    <col min="10762" max="11007" width="9.140625" style="1"/>
    <col min="11008" max="11008" width="1.7109375" style="1" customWidth="1"/>
    <col min="11009" max="11009" width="81.85546875" style="1" customWidth="1"/>
    <col min="11010" max="11010" width="13.140625" style="1" customWidth="1"/>
    <col min="11011" max="11011" width="19.140625" style="1" customWidth="1"/>
    <col min="11012" max="11012" width="21" style="1" customWidth="1"/>
    <col min="11013" max="11013" width="13" style="1" customWidth="1"/>
    <col min="11014" max="11014" width="11.85546875" style="1" customWidth="1"/>
    <col min="11015" max="11015" width="12.28515625" style="1" customWidth="1"/>
    <col min="11016" max="11016" width="16.85546875" style="1" customWidth="1"/>
    <col min="11017" max="11017" width="19" style="1" bestFit="1" customWidth="1"/>
    <col min="11018" max="11263" width="9.140625" style="1"/>
    <col min="11264" max="11264" width="1.7109375" style="1" customWidth="1"/>
    <col min="11265" max="11265" width="81.85546875" style="1" customWidth="1"/>
    <col min="11266" max="11266" width="13.140625" style="1" customWidth="1"/>
    <col min="11267" max="11267" width="19.140625" style="1" customWidth="1"/>
    <col min="11268" max="11268" width="21" style="1" customWidth="1"/>
    <col min="11269" max="11269" width="13" style="1" customWidth="1"/>
    <col min="11270" max="11270" width="11.85546875" style="1" customWidth="1"/>
    <col min="11271" max="11271" width="12.28515625" style="1" customWidth="1"/>
    <col min="11272" max="11272" width="16.85546875" style="1" customWidth="1"/>
    <col min="11273" max="11273" width="19" style="1" bestFit="1" customWidth="1"/>
    <col min="11274" max="11519" width="9.140625" style="1"/>
    <col min="11520" max="11520" width="1.7109375" style="1" customWidth="1"/>
    <col min="11521" max="11521" width="81.85546875" style="1" customWidth="1"/>
    <col min="11522" max="11522" width="13.140625" style="1" customWidth="1"/>
    <col min="11523" max="11523" width="19.140625" style="1" customWidth="1"/>
    <col min="11524" max="11524" width="21" style="1" customWidth="1"/>
    <col min="11525" max="11525" width="13" style="1" customWidth="1"/>
    <col min="11526" max="11526" width="11.85546875" style="1" customWidth="1"/>
    <col min="11527" max="11527" width="12.28515625" style="1" customWidth="1"/>
    <col min="11528" max="11528" width="16.85546875" style="1" customWidth="1"/>
    <col min="11529" max="11529" width="19" style="1" bestFit="1" customWidth="1"/>
    <col min="11530" max="11775" width="9.140625" style="1"/>
    <col min="11776" max="11776" width="1.7109375" style="1" customWidth="1"/>
    <col min="11777" max="11777" width="81.85546875" style="1" customWidth="1"/>
    <col min="11778" max="11778" width="13.140625" style="1" customWidth="1"/>
    <col min="11779" max="11779" width="19.140625" style="1" customWidth="1"/>
    <col min="11780" max="11780" width="21" style="1" customWidth="1"/>
    <col min="11781" max="11781" width="13" style="1" customWidth="1"/>
    <col min="11782" max="11782" width="11.85546875" style="1" customWidth="1"/>
    <col min="11783" max="11783" width="12.28515625" style="1" customWidth="1"/>
    <col min="11784" max="11784" width="16.85546875" style="1" customWidth="1"/>
    <col min="11785" max="11785" width="19" style="1" bestFit="1" customWidth="1"/>
    <col min="11786" max="12031" width="9.140625" style="1"/>
    <col min="12032" max="12032" width="1.7109375" style="1" customWidth="1"/>
    <col min="12033" max="12033" width="81.85546875" style="1" customWidth="1"/>
    <col min="12034" max="12034" width="13.140625" style="1" customWidth="1"/>
    <col min="12035" max="12035" width="19.140625" style="1" customWidth="1"/>
    <col min="12036" max="12036" width="21" style="1" customWidth="1"/>
    <col min="12037" max="12037" width="13" style="1" customWidth="1"/>
    <col min="12038" max="12038" width="11.85546875" style="1" customWidth="1"/>
    <col min="12039" max="12039" width="12.28515625" style="1" customWidth="1"/>
    <col min="12040" max="12040" width="16.85546875" style="1" customWidth="1"/>
    <col min="12041" max="12041" width="19" style="1" bestFit="1" customWidth="1"/>
    <col min="12042" max="12287" width="9.140625" style="1"/>
    <col min="12288" max="12288" width="1.7109375" style="1" customWidth="1"/>
    <col min="12289" max="12289" width="81.85546875" style="1" customWidth="1"/>
    <col min="12290" max="12290" width="13.140625" style="1" customWidth="1"/>
    <col min="12291" max="12291" width="19.140625" style="1" customWidth="1"/>
    <col min="12292" max="12292" width="21" style="1" customWidth="1"/>
    <col min="12293" max="12293" width="13" style="1" customWidth="1"/>
    <col min="12294" max="12294" width="11.85546875" style="1" customWidth="1"/>
    <col min="12295" max="12295" width="12.28515625" style="1" customWidth="1"/>
    <col min="12296" max="12296" width="16.85546875" style="1" customWidth="1"/>
    <col min="12297" max="12297" width="19" style="1" bestFit="1" customWidth="1"/>
    <col min="12298" max="12543" width="9.140625" style="1"/>
    <col min="12544" max="12544" width="1.7109375" style="1" customWidth="1"/>
    <col min="12545" max="12545" width="81.85546875" style="1" customWidth="1"/>
    <col min="12546" max="12546" width="13.140625" style="1" customWidth="1"/>
    <col min="12547" max="12547" width="19.140625" style="1" customWidth="1"/>
    <col min="12548" max="12548" width="21" style="1" customWidth="1"/>
    <col min="12549" max="12549" width="13" style="1" customWidth="1"/>
    <col min="12550" max="12550" width="11.85546875" style="1" customWidth="1"/>
    <col min="12551" max="12551" width="12.28515625" style="1" customWidth="1"/>
    <col min="12552" max="12552" width="16.85546875" style="1" customWidth="1"/>
    <col min="12553" max="12553" width="19" style="1" bestFit="1" customWidth="1"/>
    <col min="12554" max="12799" width="9.140625" style="1"/>
    <col min="12800" max="12800" width="1.7109375" style="1" customWidth="1"/>
    <col min="12801" max="12801" width="81.85546875" style="1" customWidth="1"/>
    <col min="12802" max="12802" width="13.140625" style="1" customWidth="1"/>
    <col min="12803" max="12803" width="19.140625" style="1" customWidth="1"/>
    <col min="12804" max="12804" width="21" style="1" customWidth="1"/>
    <col min="12805" max="12805" width="13" style="1" customWidth="1"/>
    <col min="12806" max="12806" width="11.85546875" style="1" customWidth="1"/>
    <col min="12807" max="12807" width="12.28515625" style="1" customWidth="1"/>
    <col min="12808" max="12808" width="16.85546875" style="1" customWidth="1"/>
    <col min="12809" max="12809" width="19" style="1" bestFit="1" customWidth="1"/>
    <col min="12810" max="13055" width="9.140625" style="1"/>
    <col min="13056" max="13056" width="1.7109375" style="1" customWidth="1"/>
    <col min="13057" max="13057" width="81.85546875" style="1" customWidth="1"/>
    <col min="13058" max="13058" width="13.140625" style="1" customWidth="1"/>
    <col min="13059" max="13059" width="19.140625" style="1" customWidth="1"/>
    <col min="13060" max="13060" width="21" style="1" customWidth="1"/>
    <col min="13061" max="13061" width="13" style="1" customWidth="1"/>
    <col min="13062" max="13062" width="11.85546875" style="1" customWidth="1"/>
    <col min="13063" max="13063" width="12.28515625" style="1" customWidth="1"/>
    <col min="13064" max="13064" width="16.85546875" style="1" customWidth="1"/>
    <col min="13065" max="13065" width="19" style="1" bestFit="1" customWidth="1"/>
    <col min="13066" max="13311" width="9.140625" style="1"/>
    <col min="13312" max="13312" width="1.7109375" style="1" customWidth="1"/>
    <col min="13313" max="13313" width="81.85546875" style="1" customWidth="1"/>
    <col min="13314" max="13314" width="13.140625" style="1" customWidth="1"/>
    <col min="13315" max="13315" width="19.140625" style="1" customWidth="1"/>
    <col min="13316" max="13316" width="21" style="1" customWidth="1"/>
    <col min="13317" max="13317" width="13" style="1" customWidth="1"/>
    <col min="13318" max="13318" width="11.85546875" style="1" customWidth="1"/>
    <col min="13319" max="13319" width="12.28515625" style="1" customWidth="1"/>
    <col min="13320" max="13320" width="16.85546875" style="1" customWidth="1"/>
    <col min="13321" max="13321" width="19" style="1" bestFit="1" customWidth="1"/>
    <col min="13322" max="13567" width="9.140625" style="1"/>
    <col min="13568" max="13568" width="1.7109375" style="1" customWidth="1"/>
    <col min="13569" max="13569" width="81.85546875" style="1" customWidth="1"/>
    <col min="13570" max="13570" width="13.140625" style="1" customWidth="1"/>
    <col min="13571" max="13571" width="19.140625" style="1" customWidth="1"/>
    <col min="13572" max="13572" width="21" style="1" customWidth="1"/>
    <col min="13573" max="13573" width="13" style="1" customWidth="1"/>
    <col min="13574" max="13574" width="11.85546875" style="1" customWidth="1"/>
    <col min="13575" max="13575" width="12.28515625" style="1" customWidth="1"/>
    <col min="13576" max="13576" width="16.85546875" style="1" customWidth="1"/>
    <col min="13577" max="13577" width="19" style="1" bestFit="1" customWidth="1"/>
    <col min="13578" max="13823" width="9.140625" style="1"/>
    <col min="13824" max="13824" width="1.7109375" style="1" customWidth="1"/>
    <col min="13825" max="13825" width="81.85546875" style="1" customWidth="1"/>
    <col min="13826" max="13826" width="13.140625" style="1" customWidth="1"/>
    <col min="13827" max="13827" width="19.140625" style="1" customWidth="1"/>
    <col min="13828" max="13828" width="21" style="1" customWidth="1"/>
    <col min="13829" max="13829" width="13" style="1" customWidth="1"/>
    <col min="13830" max="13830" width="11.85546875" style="1" customWidth="1"/>
    <col min="13831" max="13831" width="12.28515625" style="1" customWidth="1"/>
    <col min="13832" max="13832" width="16.85546875" style="1" customWidth="1"/>
    <col min="13833" max="13833" width="19" style="1" bestFit="1" customWidth="1"/>
    <col min="13834" max="14079" width="9.140625" style="1"/>
    <col min="14080" max="14080" width="1.7109375" style="1" customWidth="1"/>
    <col min="14081" max="14081" width="81.85546875" style="1" customWidth="1"/>
    <col min="14082" max="14082" width="13.140625" style="1" customWidth="1"/>
    <col min="14083" max="14083" width="19.140625" style="1" customWidth="1"/>
    <col min="14084" max="14084" width="21" style="1" customWidth="1"/>
    <col min="14085" max="14085" width="13" style="1" customWidth="1"/>
    <col min="14086" max="14086" width="11.85546875" style="1" customWidth="1"/>
    <col min="14087" max="14087" width="12.28515625" style="1" customWidth="1"/>
    <col min="14088" max="14088" width="16.85546875" style="1" customWidth="1"/>
    <col min="14089" max="14089" width="19" style="1" bestFit="1" customWidth="1"/>
    <col min="14090" max="14335" width="9.140625" style="1"/>
    <col min="14336" max="14336" width="1.7109375" style="1" customWidth="1"/>
    <col min="14337" max="14337" width="81.85546875" style="1" customWidth="1"/>
    <col min="14338" max="14338" width="13.140625" style="1" customWidth="1"/>
    <col min="14339" max="14339" width="19.140625" style="1" customWidth="1"/>
    <col min="14340" max="14340" width="21" style="1" customWidth="1"/>
    <col min="14341" max="14341" width="13" style="1" customWidth="1"/>
    <col min="14342" max="14342" width="11.85546875" style="1" customWidth="1"/>
    <col min="14343" max="14343" width="12.28515625" style="1" customWidth="1"/>
    <col min="14344" max="14344" width="16.85546875" style="1" customWidth="1"/>
    <col min="14345" max="14345" width="19" style="1" bestFit="1" customWidth="1"/>
    <col min="14346" max="14591" width="9.140625" style="1"/>
    <col min="14592" max="14592" width="1.7109375" style="1" customWidth="1"/>
    <col min="14593" max="14593" width="81.85546875" style="1" customWidth="1"/>
    <col min="14594" max="14594" width="13.140625" style="1" customWidth="1"/>
    <col min="14595" max="14595" width="19.140625" style="1" customWidth="1"/>
    <col min="14596" max="14596" width="21" style="1" customWidth="1"/>
    <col min="14597" max="14597" width="13" style="1" customWidth="1"/>
    <col min="14598" max="14598" width="11.85546875" style="1" customWidth="1"/>
    <col min="14599" max="14599" width="12.28515625" style="1" customWidth="1"/>
    <col min="14600" max="14600" width="16.85546875" style="1" customWidth="1"/>
    <col min="14601" max="14601" width="19" style="1" bestFit="1" customWidth="1"/>
    <col min="14602" max="14847" width="9.140625" style="1"/>
    <col min="14848" max="14848" width="1.7109375" style="1" customWidth="1"/>
    <col min="14849" max="14849" width="81.85546875" style="1" customWidth="1"/>
    <col min="14850" max="14850" width="13.140625" style="1" customWidth="1"/>
    <col min="14851" max="14851" width="19.140625" style="1" customWidth="1"/>
    <col min="14852" max="14852" width="21" style="1" customWidth="1"/>
    <col min="14853" max="14853" width="13" style="1" customWidth="1"/>
    <col min="14854" max="14854" width="11.85546875" style="1" customWidth="1"/>
    <col min="14855" max="14855" width="12.28515625" style="1" customWidth="1"/>
    <col min="14856" max="14856" width="16.85546875" style="1" customWidth="1"/>
    <col min="14857" max="14857" width="19" style="1" bestFit="1" customWidth="1"/>
    <col min="14858" max="15103" width="9.140625" style="1"/>
    <col min="15104" max="15104" width="1.7109375" style="1" customWidth="1"/>
    <col min="15105" max="15105" width="81.85546875" style="1" customWidth="1"/>
    <col min="15106" max="15106" width="13.140625" style="1" customWidth="1"/>
    <col min="15107" max="15107" width="19.140625" style="1" customWidth="1"/>
    <col min="15108" max="15108" width="21" style="1" customWidth="1"/>
    <col min="15109" max="15109" width="13" style="1" customWidth="1"/>
    <col min="15110" max="15110" width="11.85546875" style="1" customWidth="1"/>
    <col min="15111" max="15111" width="12.28515625" style="1" customWidth="1"/>
    <col min="15112" max="15112" width="16.85546875" style="1" customWidth="1"/>
    <col min="15113" max="15113" width="19" style="1" bestFit="1" customWidth="1"/>
    <col min="15114" max="15359" width="9.140625" style="1"/>
    <col min="15360" max="15360" width="1.7109375" style="1" customWidth="1"/>
    <col min="15361" max="15361" width="81.85546875" style="1" customWidth="1"/>
    <col min="15362" max="15362" width="13.140625" style="1" customWidth="1"/>
    <col min="15363" max="15363" width="19.140625" style="1" customWidth="1"/>
    <col min="15364" max="15364" width="21" style="1" customWidth="1"/>
    <col min="15365" max="15365" width="13" style="1" customWidth="1"/>
    <col min="15366" max="15366" width="11.85546875" style="1" customWidth="1"/>
    <col min="15367" max="15367" width="12.28515625" style="1" customWidth="1"/>
    <col min="15368" max="15368" width="16.85546875" style="1" customWidth="1"/>
    <col min="15369" max="15369" width="19" style="1" bestFit="1" customWidth="1"/>
    <col min="15370" max="15615" width="9.140625" style="1"/>
    <col min="15616" max="15616" width="1.7109375" style="1" customWidth="1"/>
    <col min="15617" max="15617" width="81.85546875" style="1" customWidth="1"/>
    <col min="15618" max="15618" width="13.140625" style="1" customWidth="1"/>
    <col min="15619" max="15619" width="19.140625" style="1" customWidth="1"/>
    <col min="15620" max="15620" width="21" style="1" customWidth="1"/>
    <col min="15621" max="15621" width="13" style="1" customWidth="1"/>
    <col min="15622" max="15622" width="11.85546875" style="1" customWidth="1"/>
    <col min="15623" max="15623" width="12.28515625" style="1" customWidth="1"/>
    <col min="15624" max="15624" width="16.85546875" style="1" customWidth="1"/>
    <col min="15625" max="15625" width="19" style="1" bestFit="1" customWidth="1"/>
    <col min="15626" max="15871" width="9.140625" style="1"/>
    <col min="15872" max="15872" width="1.7109375" style="1" customWidth="1"/>
    <col min="15873" max="15873" width="81.85546875" style="1" customWidth="1"/>
    <col min="15874" max="15874" width="13.140625" style="1" customWidth="1"/>
    <col min="15875" max="15875" width="19.140625" style="1" customWidth="1"/>
    <col min="15876" max="15876" width="21" style="1" customWidth="1"/>
    <col min="15877" max="15877" width="13" style="1" customWidth="1"/>
    <col min="15878" max="15878" width="11.85546875" style="1" customWidth="1"/>
    <col min="15879" max="15879" width="12.28515625" style="1" customWidth="1"/>
    <col min="15880" max="15880" width="16.85546875" style="1" customWidth="1"/>
    <col min="15881" max="15881" width="19" style="1" bestFit="1" customWidth="1"/>
    <col min="15882" max="16127" width="9.140625" style="1"/>
    <col min="16128" max="16128" width="1.7109375" style="1" customWidth="1"/>
    <col min="16129" max="16129" width="81.85546875" style="1" customWidth="1"/>
    <col min="16130" max="16130" width="13.140625" style="1" customWidth="1"/>
    <col min="16131" max="16131" width="19.140625" style="1" customWidth="1"/>
    <col min="16132" max="16132" width="21" style="1" customWidth="1"/>
    <col min="16133" max="16133" width="13" style="1" customWidth="1"/>
    <col min="16134" max="16134" width="11.85546875" style="1" customWidth="1"/>
    <col min="16135" max="16135" width="12.28515625" style="1" customWidth="1"/>
    <col min="16136" max="16136" width="16.85546875" style="1" customWidth="1"/>
    <col min="16137" max="16137" width="19" style="1" bestFit="1" customWidth="1"/>
    <col min="16138" max="16384" width="9.140625" style="1"/>
  </cols>
  <sheetData>
    <row r="1" spans="1:15" x14ac:dyDescent="0.2">
      <c r="A1" s="3"/>
      <c r="B1" s="4"/>
      <c r="C1" s="75"/>
      <c r="D1" s="3"/>
      <c r="E1" s="83"/>
      <c r="F1" s="11"/>
      <c r="G1" s="54"/>
      <c r="H1" s="11"/>
      <c r="I1" s="11"/>
      <c r="J1" s="124"/>
      <c r="K1" s="3"/>
      <c r="L1" s="75"/>
      <c r="M1" s="3"/>
      <c r="N1" s="75"/>
      <c r="O1" s="3"/>
    </row>
    <row r="2" spans="1:15" ht="18" x14ac:dyDescent="0.25">
      <c r="A2" s="3"/>
      <c r="B2" s="2" t="s">
        <v>80</v>
      </c>
      <c r="C2" s="75"/>
      <c r="D2" s="3"/>
      <c r="E2" s="82"/>
      <c r="G2" s="54"/>
      <c r="H2" s="9"/>
      <c r="I2" s="9"/>
      <c r="J2" s="138" t="s">
        <v>26</v>
      </c>
      <c r="K2" s="138"/>
      <c r="L2" s="138"/>
      <c r="M2" s="138"/>
      <c r="N2" s="137"/>
      <c r="O2" s="3"/>
    </row>
    <row r="3" spans="1:15" ht="13.5" thickBot="1" x14ac:dyDescent="0.25">
      <c r="A3" s="3"/>
      <c r="B3" s="47"/>
      <c r="C3" s="75"/>
      <c r="D3" s="3"/>
      <c r="E3" s="83"/>
      <c r="G3" s="54"/>
      <c r="H3" s="11"/>
      <c r="I3" s="11"/>
      <c r="J3" s="124"/>
      <c r="K3" s="3"/>
      <c r="L3" s="75"/>
      <c r="M3" s="3"/>
      <c r="N3" s="75"/>
      <c r="O3" s="3"/>
    </row>
    <row r="4" spans="1:15" ht="13.5" thickTop="1" x14ac:dyDescent="0.2">
      <c r="A4" s="18"/>
      <c r="B4" s="5" t="s">
        <v>0</v>
      </c>
      <c r="C4" s="70" t="s">
        <v>1</v>
      </c>
      <c r="D4" s="39" t="s">
        <v>2</v>
      </c>
      <c r="E4" s="84" t="s">
        <v>3</v>
      </c>
      <c r="F4" s="39" t="s">
        <v>4</v>
      </c>
      <c r="G4" s="39" t="s">
        <v>2</v>
      </c>
      <c r="H4" s="39" t="s">
        <v>3</v>
      </c>
      <c r="I4" s="100" t="s">
        <v>2</v>
      </c>
      <c r="J4" s="125" t="s">
        <v>3</v>
      </c>
      <c r="K4" s="113" t="s">
        <v>2</v>
      </c>
      <c r="L4" s="125" t="s">
        <v>3</v>
      </c>
      <c r="M4" s="113" t="s">
        <v>3</v>
      </c>
      <c r="N4" s="125" t="s">
        <v>3</v>
      </c>
      <c r="O4" s="3"/>
    </row>
    <row r="5" spans="1:15" ht="15" x14ac:dyDescent="0.25">
      <c r="A5" s="18"/>
      <c r="B5" s="43" t="s">
        <v>82</v>
      </c>
      <c r="C5" s="71" t="s">
        <v>5</v>
      </c>
      <c r="D5" s="40" t="s">
        <v>6</v>
      </c>
      <c r="E5" s="85" t="s">
        <v>7</v>
      </c>
      <c r="F5" s="40" t="s">
        <v>8</v>
      </c>
      <c r="G5" s="40" t="s">
        <v>6</v>
      </c>
      <c r="H5" s="40" t="s">
        <v>7</v>
      </c>
      <c r="I5" s="101" t="s">
        <v>6</v>
      </c>
      <c r="J5" s="126" t="s">
        <v>7</v>
      </c>
      <c r="K5" s="101" t="s">
        <v>6</v>
      </c>
      <c r="L5" s="126" t="s">
        <v>7</v>
      </c>
      <c r="M5" s="101" t="s">
        <v>7</v>
      </c>
      <c r="N5" s="126" t="s">
        <v>7</v>
      </c>
      <c r="O5" s="3"/>
    </row>
    <row r="6" spans="1:15" x14ac:dyDescent="0.2">
      <c r="A6" s="18"/>
      <c r="B6" s="6" t="s">
        <v>0</v>
      </c>
      <c r="C6" s="71" t="s">
        <v>10</v>
      </c>
      <c r="D6" s="40" t="s">
        <v>11</v>
      </c>
      <c r="E6" s="85" t="s">
        <v>11</v>
      </c>
      <c r="F6" s="40" t="s">
        <v>9</v>
      </c>
      <c r="G6" s="40" t="s">
        <v>27</v>
      </c>
      <c r="H6" s="40" t="s">
        <v>27</v>
      </c>
      <c r="I6" s="101" t="s">
        <v>49</v>
      </c>
      <c r="J6" s="126" t="s">
        <v>49</v>
      </c>
      <c r="K6" s="101" t="s">
        <v>57</v>
      </c>
      <c r="L6" s="126" t="s">
        <v>57</v>
      </c>
      <c r="M6" s="101" t="s">
        <v>63</v>
      </c>
      <c r="N6" s="126" t="s">
        <v>81</v>
      </c>
      <c r="O6" s="3"/>
    </row>
    <row r="7" spans="1:15" x14ac:dyDescent="0.2">
      <c r="A7" s="18"/>
      <c r="B7" s="7" t="s">
        <v>0</v>
      </c>
      <c r="C7" s="72" t="s">
        <v>42</v>
      </c>
      <c r="D7" s="41"/>
      <c r="E7" s="86"/>
      <c r="F7" s="41"/>
      <c r="G7" s="41"/>
      <c r="H7" s="41"/>
      <c r="I7" s="102"/>
      <c r="J7" s="127"/>
      <c r="K7" s="102"/>
      <c r="L7" s="127"/>
      <c r="M7" s="102"/>
      <c r="N7" s="127"/>
      <c r="O7" s="3"/>
    </row>
    <row r="8" spans="1:15" x14ac:dyDescent="0.2">
      <c r="A8" s="18"/>
      <c r="B8" s="114" t="s">
        <v>83</v>
      </c>
      <c r="C8" s="115"/>
      <c r="D8" s="116"/>
      <c r="E8" s="117"/>
      <c r="F8" s="118"/>
      <c r="G8" s="118"/>
      <c r="H8" s="118"/>
      <c r="I8" s="118"/>
      <c r="J8" s="128"/>
      <c r="K8" s="119"/>
      <c r="L8" s="135"/>
      <c r="M8" s="110"/>
      <c r="N8" s="135"/>
      <c r="O8" s="3"/>
    </row>
    <row r="9" spans="1:15" x14ac:dyDescent="0.2">
      <c r="A9" s="18"/>
      <c r="B9" s="30"/>
      <c r="C9" s="77"/>
      <c r="D9" s="31"/>
      <c r="E9" s="88"/>
      <c r="F9" s="32"/>
      <c r="G9" s="32"/>
      <c r="H9" s="32"/>
      <c r="I9" s="32"/>
      <c r="J9" s="129"/>
      <c r="K9" s="32"/>
      <c r="L9" s="136"/>
      <c r="M9" s="111"/>
      <c r="N9" s="136"/>
      <c r="O9" s="3"/>
    </row>
    <row r="10" spans="1:15" x14ac:dyDescent="0.2">
      <c r="A10" s="18"/>
      <c r="B10" s="108" t="s">
        <v>48</v>
      </c>
      <c r="C10" s="120"/>
      <c r="D10" s="121"/>
      <c r="E10" s="122"/>
      <c r="F10" s="104"/>
      <c r="G10" s="103"/>
      <c r="H10" s="104"/>
      <c r="I10" s="104"/>
      <c r="J10" s="130"/>
      <c r="K10" s="104"/>
      <c r="L10" s="126"/>
      <c r="M10" s="101"/>
      <c r="N10" s="126"/>
      <c r="O10" s="3"/>
    </row>
    <row r="11" spans="1:15" x14ac:dyDescent="0.2">
      <c r="A11" s="18"/>
      <c r="B11" s="13" t="s">
        <v>13</v>
      </c>
      <c r="C11" s="69">
        <f>402*0.065+402-0.14%</f>
        <v>428.12860000000001</v>
      </c>
      <c r="D11" s="37" t="s">
        <v>46</v>
      </c>
      <c r="E11" s="90" t="s">
        <v>58</v>
      </c>
      <c r="F11" s="37"/>
      <c r="G11" s="56">
        <v>0</v>
      </c>
      <c r="H11" s="48" t="s">
        <v>58</v>
      </c>
      <c r="I11" s="98">
        <v>5.6000000000000001E-2</v>
      </c>
      <c r="J11" s="69">
        <v>485</v>
      </c>
      <c r="K11" s="67">
        <v>5.3999999999999999E-2</v>
      </c>
      <c r="L11" s="112">
        <f>(J11*4.5%)+J11</f>
        <v>506.82499999999999</v>
      </c>
      <c r="M11" s="112">
        <f>(L11*4.6%)+L11</f>
        <v>530.13895000000002</v>
      </c>
      <c r="N11" s="112">
        <f>(M11*4.6%)+M11</f>
        <v>554.52534170000001</v>
      </c>
      <c r="O11" s="3"/>
    </row>
    <row r="12" spans="1:15" x14ac:dyDescent="0.2">
      <c r="A12" s="18"/>
      <c r="B12" s="13" t="s">
        <v>14</v>
      </c>
      <c r="C12" s="69">
        <f t="shared" ref="C12:C21" si="0">402*0.065+402</f>
        <v>428.13</v>
      </c>
      <c r="D12" s="37" t="s">
        <v>46</v>
      </c>
      <c r="E12" s="90" t="s">
        <v>58</v>
      </c>
      <c r="F12" s="37"/>
      <c r="G12" s="56">
        <v>0</v>
      </c>
      <c r="H12" s="48" t="s">
        <v>58</v>
      </c>
      <c r="I12" s="98">
        <v>5.6000000000000001E-2</v>
      </c>
      <c r="J12" s="69">
        <v>485</v>
      </c>
      <c r="K12" s="67">
        <v>5.3999999999999999E-2</v>
      </c>
      <c r="L12" s="112">
        <f>(J12*4.5%)+J12</f>
        <v>506.82499999999999</v>
      </c>
      <c r="M12" s="112">
        <f t="shared" ref="M12:N12" si="1">(L12*4.6%)+L12</f>
        <v>530.13895000000002</v>
      </c>
      <c r="N12" s="112">
        <f t="shared" si="1"/>
        <v>554.52534170000001</v>
      </c>
      <c r="O12" s="3"/>
    </row>
    <row r="13" spans="1:15" x14ac:dyDescent="0.2">
      <c r="A13" s="18"/>
      <c r="B13" s="13" t="s">
        <v>15</v>
      </c>
      <c r="C13" s="69">
        <f t="shared" si="0"/>
        <v>428.13</v>
      </c>
      <c r="D13" s="37" t="s">
        <v>46</v>
      </c>
      <c r="E13" s="90" t="s">
        <v>58</v>
      </c>
      <c r="F13" s="37"/>
      <c r="G13" s="56">
        <v>0</v>
      </c>
      <c r="H13" s="48" t="s">
        <v>58</v>
      </c>
      <c r="I13" s="98">
        <v>5.6000000000000001E-2</v>
      </c>
      <c r="J13" s="69">
        <v>485</v>
      </c>
      <c r="K13" s="67">
        <v>5.3999999999999999E-2</v>
      </c>
      <c r="L13" s="112">
        <f t="shared" ref="L13:L18" si="2">(J13*4.5%)+J13</f>
        <v>506.82499999999999</v>
      </c>
      <c r="M13" s="112">
        <f t="shared" ref="M13:N13" si="3">(L13*4.6%)+L13</f>
        <v>530.13895000000002</v>
      </c>
      <c r="N13" s="112">
        <f t="shared" si="3"/>
        <v>554.52534170000001</v>
      </c>
      <c r="O13" s="3"/>
    </row>
    <row r="14" spans="1:15" x14ac:dyDescent="0.2">
      <c r="A14" s="18"/>
      <c r="B14" s="13" t="s">
        <v>16</v>
      </c>
      <c r="C14" s="69">
        <f t="shared" si="0"/>
        <v>428.13</v>
      </c>
      <c r="D14" s="37" t="s">
        <v>46</v>
      </c>
      <c r="E14" s="90" t="s">
        <v>58</v>
      </c>
      <c r="F14" s="37"/>
      <c r="G14" s="56">
        <v>0</v>
      </c>
      <c r="H14" s="48" t="s">
        <v>58</v>
      </c>
      <c r="I14" s="98">
        <v>5.6000000000000001E-2</v>
      </c>
      <c r="J14" s="69">
        <v>485</v>
      </c>
      <c r="K14" s="67">
        <v>5.3999999999999999E-2</v>
      </c>
      <c r="L14" s="112">
        <f t="shared" si="2"/>
        <v>506.82499999999999</v>
      </c>
      <c r="M14" s="112">
        <f t="shared" ref="M14:N14" si="4">(L14*4.6%)+L14</f>
        <v>530.13895000000002</v>
      </c>
      <c r="N14" s="112">
        <f t="shared" si="4"/>
        <v>554.52534170000001</v>
      </c>
      <c r="O14" s="3"/>
    </row>
    <row r="15" spans="1:15" x14ac:dyDescent="0.2">
      <c r="A15" s="18"/>
      <c r="B15" s="15" t="s">
        <v>17</v>
      </c>
      <c r="C15" s="69">
        <f t="shared" si="0"/>
        <v>428.13</v>
      </c>
      <c r="D15" s="37" t="s">
        <v>46</v>
      </c>
      <c r="E15" s="90" t="s">
        <v>58</v>
      </c>
      <c r="F15" s="42"/>
      <c r="G15" s="56">
        <v>0</v>
      </c>
      <c r="H15" s="48" t="s">
        <v>58</v>
      </c>
      <c r="I15" s="98">
        <v>5.6000000000000001E-2</v>
      </c>
      <c r="J15" s="69">
        <v>485</v>
      </c>
      <c r="K15" s="67">
        <v>5.3999999999999999E-2</v>
      </c>
      <c r="L15" s="112">
        <f t="shared" si="2"/>
        <v>506.82499999999999</v>
      </c>
      <c r="M15" s="112">
        <f t="shared" ref="M15:N15" si="5">(L15*4.6%)+L15</f>
        <v>530.13895000000002</v>
      </c>
      <c r="N15" s="112">
        <f t="shared" si="5"/>
        <v>554.52534170000001</v>
      </c>
      <c r="O15" s="3"/>
    </row>
    <row r="16" spans="1:15" x14ac:dyDescent="0.2">
      <c r="A16" s="18"/>
      <c r="B16" s="13" t="s">
        <v>18</v>
      </c>
      <c r="C16" s="69">
        <f t="shared" si="0"/>
        <v>428.13</v>
      </c>
      <c r="D16" s="37" t="s">
        <v>46</v>
      </c>
      <c r="E16" s="90" t="s">
        <v>58</v>
      </c>
      <c r="F16" s="37"/>
      <c r="G16" s="56">
        <v>0</v>
      </c>
      <c r="H16" s="48" t="s">
        <v>58</v>
      </c>
      <c r="I16" s="98">
        <v>5.6000000000000001E-2</v>
      </c>
      <c r="J16" s="69">
        <v>485</v>
      </c>
      <c r="K16" s="67">
        <v>5.3999999999999999E-2</v>
      </c>
      <c r="L16" s="112">
        <f t="shared" si="2"/>
        <v>506.82499999999999</v>
      </c>
      <c r="M16" s="112">
        <f t="shared" ref="M16:N16" si="6">(L16*4.6%)+L16</f>
        <v>530.13895000000002</v>
      </c>
      <c r="N16" s="112">
        <f t="shared" si="6"/>
        <v>554.52534170000001</v>
      </c>
      <c r="O16" s="3"/>
    </row>
    <row r="17" spans="1:15" x14ac:dyDescent="0.2">
      <c r="A17" s="18"/>
      <c r="B17" s="33" t="s">
        <v>19</v>
      </c>
      <c r="C17" s="69">
        <f t="shared" si="0"/>
        <v>428.13</v>
      </c>
      <c r="D17" s="37" t="s">
        <v>46</v>
      </c>
      <c r="E17" s="90" t="s">
        <v>58</v>
      </c>
      <c r="F17" s="37"/>
      <c r="G17" s="56">
        <v>0</v>
      </c>
      <c r="H17" s="48" t="s">
        <v>58</v>
      </c>
      <c r="I17" s="98">
        <v>5.6000000000000001E-2</v>
      </c>
      <c r="J17" s="69">
        <v>485</v>
      </c>
      <c r="K17" s="67">
        <v>5.3999999999999999E-2</v>
      </c>
      <c r="L17" s="112">
        <f t="shared" si="2"/>
        <v>506.82499999999999</v>
      </c>
      <c r="M17" s="112">
        <f t="shared" ref="M17:N17" si="7">(L17*4.6%)+L17</f>
        <v>530.13895000000002</v>
      </c>
      <c r="N17" s="112">
        <f t="shared" si="7"/>
        <v>554.52534170000001</v>
      </c>
      <c r="O17" s="3"/>
    </row>
    <row r="18" spans="1:15" x14ac:dyDescent="0.2">
      <c r="A18" s="18"/>
      <c r="B18" s="13" t="s">
        <v>20</v>
      </c>
      <c r="C18" s="69">
        <f t="shared" si="0"/>
        <v>428.13</v>
      </c>
      <c r="D18" s="37" t="s">
        <v>46</v>
      </c>
      <c r="E18" s="90" t="s">
        <v>58</v>
      </c>
      <c r="F18" s="37"/>
      <c r="G18" s="56">
        <v>0</v>
      </c>
      <c r="H18" s="48" t="s">
        <v>58</v>
      </c>
      <c r="I18" s="98">
        <v>5.6000000000000001E-2</v>
      </c>
      <c r="J18" s="69">
        <v>485</v>
      </c>
      <c r="K18" s="67">
        <v>5.3999999999999999E-2</v>
      </c>
      <c r="L18" s="112">
        <f t="shared" si="2"/>
        <v>506.82499999999999</v>
      </c>
      <c r="M18" s="112">
        <f t="shared" ref="M18:N18" si="8">(L18*4.6%)+L18</f>
        <v>530.13895000000002</v>
      </c>
      <c r="N18" s="112">
        <f t="shared" si="8"/>
        <v>554.52534170000001</v>
      </c>
      <c r="O18" s="3"/>
    </row>
    <row r="19" spans="1:15" x14ac:dyDescent="0.2">
      <c r="A19" s="18"/>
      <c r="B19" s="13"/>
      <c r="C19" s="69"/>
      <c r="D19" s="37"/>
      <c r="E19" s="90"/>
      <c r="F19" s="37"/>
      <c r="G19" s="57"/>
      <c r="H19" s="48"/>
      <c r="I19" s="97"/>
      <c r="J19" s="131"/>
      <c r="K19" s="34"/>
      <c r="L19" s="112"/>
      <c r="M19" s="48"/>
      <c r="N19" s="112"/>
      <c r="O19" s="3"/>
    </row>
    <row r="20" spans="1:15" x14ac:dyDescent="0.2">
      <c r="A20" s="18"/>
      <c r="B20" s="108" t="s">
        <v>21</v>
      </c>
      <c r="C20" s="105"/>
      <c r="D20" s="106"/>
      <c r="E20" s="109"/>
      <c r="F20" s="106"/>
      <c r="G20" s="107"/>
      <c r="H20" s="106"/>
      <c r="I20" s="104"/>
      <c r="J20" s="130"/>
      <c r="K20" s="106"/>
      <c r="L20" s="126"/>
      <c r="M20" s="101"/>
      <c r="N20" s="126"/>
      <c r="O20" s="3"/>
    </row>
    <row r="21" spans="1:15" x14ac:dyDescent="0.2">
      <c r="A21" s="18"/>
      <c r="B21" s="28" t="s">
        <v>28</v>
      </c>
      <c r="C21" s="69">
        <f t="shared" si="0"/>
        <v>428.13</v>
      </c>
      <c r="D21" s="37" t="s">
        <v>46</v>
      </c>
      <c r="E21" s="90" t="s">
        <v>58</v>
      </c>
      <c r="F21" s="37"/>
      <c r="G21" s="56">
        <v>0</v>
      </c>
      <c r="H21" s="48" t="s">
        <v>58</v>
      </c>
      <c r="I21" s="98">
        <v>5.6000000000000001E-2</v>
      </c>
      <c r="J21" s="69">
        <v>485</v>
      </c>
      <c r="K21" s="67">
        <v>5.3999999999999999E-2</v>
      </c>
      <c r="L21" s="112">
        <f>(J21*4.5%)+J21</f>
        <v>506.82499999999999</v>
      </c>
      <c r="M21" s="112">
        <f>(L21*4.6%)+L21</f>
        <v>530.13895000000002</v>
      </c>
      <c r="N21" s="112">
        <f>(M21*4.6%)+M21</f>
        <v>554.52534170000001</v>
      </c>
      <c r="O21" s="3"/>
    </row>
    <row r="22" spans="1:15" x14ac:dyDescent="0.2">
      <c r="A22" s="18"/>
      <c r="B22" s="28"/>
      <c r="C22" s="69"/>
      <c r="D22" s="37"/>
      <c r="E22" s="90"/>
      <c r="F22" s="37"/>
      <c r="G22" s="51"/>
      <c r="H22" s="48"/>
      <c r="I22" s="97"/>
      <c r="J22" s="131"/>
      <c r="K22" s="37"/>
      <c r="L22" s="112"/>
      <c r="M22" s="48"/>
      <c r="N22" s="112"/>
      <c r="O22" s="3"/>
    </row>
    <row r="23" spans="1:15" x14ac:dyDescent="0.2">
      <c r="A23" s="18"/>
      <c r="B23" s="108" t="s">
        <v>29</v>
      </c>
      <c r="C23" s="105"/>
      <c r="D23" s="106"/>
      <c r="E23" s="109"/>
      <c r="F23" s="106"/>
      <c r="G23" s="107"/>
      <c r="H23" s="106"/>
      <c r="I23" s="104"/>
      <c r="J23" s="130"/>
      <c r="K23" s="104"/>
      <c r="L23" s="126"/>
      <c r="M23" s="101"/>
      <c r="N23" s="126"/>
      <c r="O23" s="3"/>
    </row>
    <row r="24" spans="1:15" x14ac:dyDescent="0.2">
      <c r="A24" s="18"/>
      <c r="B24" s="13" t="s">
        <v>22</v>
      </c>
      <c r="C24" s="69">
        <f>9070.7*0.065+9070.7</f>
        <v>9660.2955000000002</v>
      </c>
      <c r="D24" s="37" t="s">
        <v>46</v>
      </c>
      <c r="E24" s="90" t="s">
        <v>59</v>
      </c>
      <c r="F24" s="37"/>
      <c r="G24" s="56">
        <v>0</v>
      </c>
      <c r="H24" s="49" t="s">
        <v>59</v>
      </c>
      <c r="I24" s="98">
        <v>5.6000000000000001E-2</v>
      </c>
      <c r="J24" s="69">
        <v>10949</v>
      </c>
      <c r="K24" s="67">
        <v>5.3999999999999999E-2</v>
      </c>
      <c r="L24" s="112">
        <f>(J24*4.5%)+J24</f>
        <v>11441.705</v>
      </c>
      <c r="M24" s="112">
        <f>(L24*4.6%)+L24</f>
        <v>11968.023429999999</v>
      </c>
      <c r="N24" s="112">
        <f>(M24*4.6%)+M24</f>
        <v>12518.552507779999</v>
      </c>
      <c r="O24" s="3"/>
    </row>
    <row r="25" spans="1:15" x14ac:dyDescent="0.2">
      <c r="A25" s="18"/>
      <c r="B25" s="13"/>
      <c r="C25" s="69"/>
      <c r="D25" s="37"/>
      <c r="E25" s="90"/>
      <c r="F25" s="37"/>
      <c r="G25" s="59"/>
      <c r="H25" s="49"/>
      <c r="I25" s="97"/>
      <c r="J25" s="131"/>
      <c r="K25" s="38"/>
      <c r="L25" s="112"/>
      <c r="M25" s="49"/>
      <c r="N25" s="112"/>
      <c r="O25" s="3"/>
    </row>
    <row r="26" spans="1:15" x14ac:dyDescent="0.2">
      <c r="A26" s="18"/>
      <c r="B26" s="123" t="s">
        <v>23</v>
      </c>
      <c r="C26" s="105"/>
      <c r="D26" s="106"/>
      <c r="E26" s="109"/>
      <c r="F26" s="106"/>
      <c r="G26" s="107"/>
      <c r="H26" s="106"/>
      <c r="I26" s="104"/>
      <c r="J26" s="130"/>
      <c r="K26" s="106"/>
      <c r="L26" s="126"/>
      <c r="M26" s="101"/>
      <c r="N26" s="126"/>
      <c r="O26" s="3"/>
    </row>
    <row r="27" spans="1:15" x14ac:dyDescent="0.2">
      <c r="A27" s="18"/>
      <c r="B27" s="13" t="s">
        <v>24</v>
      </c>
      <c r="C27" s="69">
        <f>402*0.065+402</f>
        <v>428.13</v>
      </c>
      <c r="D27" s="37" t="s">
        <v>46</v>
      </c>
      <c r="E27" s="90" t="s">
        <v>58</v>
      </c>
      <c r="F27" s="37"/>
      <c r="G27" s="56">
        <v>0</v>
      </c>
      <c r="H27" s="48" t="s">
        <v>58</v>
      </c>
      <c r="I27" s="98">
        <v>5.6000000000000001E-2</v>
      </c>
      <c r="J27" s="69">
        <v>485</v>
      </c>
      <c r="K27" s="67">
        <v>5.3999999999999999E-2</v>
      </c>
      <c r="L27" s="112">
        <f>(J27*4.5%)+J27</f>
        <v>506.82499999999999</v>
      </c>
      <c r="M27" s="112">
        <f>(L27*4.6%)+L27</f>
        <v>530.13895000000002</v>
      </c>
      <c r="N27" s="112">
        <f>(M27*4.6%)+M27</f>
        <v>554.52534170000001</v>
      </c>
      <c r="O27" s="3"/>
    </row>
    <row r="28" spans="1:15" x14ac:dyDescent="0.2">
      <c r="A28" s="18"/>
      <c r="B28" s="13" t="s">
        <v>25</v>
      </c>
      <c r="C28" s="69">
        <f>402*0.065+402</f>
        <v>428.13</v>
      </c>
      <c r="D28" s="37" t="s">
        <v>46</v>
      </c>
      <c r="E28" s="90" t="s">
        <v>58</v>
      </c>
      <c r="F28" s="37"/>
      <c r="G28" s="56">
        <v>0</v>
      </c>
      <c r="H28" s="48" t="s">
        <v>58</v>
      </c>
      <c r="I28" s="98">
        <v>5.6000000000000001E-2</v>
      </c>
      <c r="J28" s="69">
        <v>485</v>
      </c>
      <c r="K28" s="67">
        <v>5.3999999999999999E-2</v>
      </c>
      <c r="L28" s="112">
        <f>(J28*4.5%)+J28</f>
        <v>506.82499999999999</v>
      </c>
      <c r="M28" s="112">
        <f>(L28*4.6%)+L28</f>
        <v>530.13895000000002</v>
      </c>
      <c r="N28" s="112">
        <f>(M28*4.6%)+M28</f>
        <v>554.52534170000001</v>
      </c>
      <c r="O28" s="3"/>
    </row>
    <row r="29" spans="1:15" x14ac:dyDescent="0.2">
      <c r="A29" s="18"/>
      <c r="B29" s="13"/>
      <c r="C29" s="69"/>
      <c r="D29" s="37"/>
      <c r="E29" s="90"/>
      <c r="F29" s="37"/>
      <c r="G29" s="57"/>
      <c r="H29" s="48"/>
      <c r="I29" s="97"/>
      <c r="J29" s="131"/>
      <c r="K29" s="34"/>
      <c r="L29" s="112"/>
      <c r="M29" s="48"/>
      <c r="N29" s="112"/>
      <c r="O29" s="3"/>
    </row>
    <row r="30" spans="1:15" x14ac:dyDescent="0.2">
      <c r="A30" s="18"/>
      <c r="B30" s="108" t="s">
        <v>31</v>
      </c>
      <c r="C30" s="105"/>
      <c r="D30" s="106"/>
      <c r="E30" s="109"/>
      <c r="F30" s="106"/>
      <c r="G30" s="107"/>
      <c r="H30" s="106"/>
      <c r="I30" s="104"/>
      <c r="J30" s="130"/>
      <c r="K30" s="104"/>
      <c r="L30" s="126"/>
      <c r="M30" s="101"/>
      <c r="N30" s="126"/>
      <c r="O30" s="3"/>
    </row>
    <row r="31" spans="1:15" x14ac:dyDescent="0.2">
      <c r="A31" s="18"/>
      <c r="B31" s="13" t="s">
        <v>30</v>
      </c>
      <c r="C31" s="79" t="s">
        <v>41</v>
      </c>
      <c r="D31" s="51" t="s">
        <v>46</v>
      </c>
      <c r="E31" s="92" t="s">
        <v>60</v>
      </c>
      <c r="F31" s="51"/>
      <c r="G31" s="56">
        <v>0</v>
      </c>
      <c r="H31" s="65" t="s">
        <v>60</v>
      </c>
      <c r="I31" s="98">
        <v>5.6000000000000001E-2</v>
      </c>
      <c r="J31" s="79">
        <v>198</v>
      </c>
      <c r="K31" s="68">
        <v>5.3999999999999999E-2</v>
      </c>
      <c r="L31" s="112">
        <f>(J31*4.5%)+J31</f>
        <v>206.91</v>
      </c>
      <c r="M31" s="112">
        <f>(L31*4.6%)+L31</f>
        <v>216.42786000000001</v>
      </c>
      <c r="N31" s="112">
        <f>(M31*4.6%)+M31</f>
        <v>226.38354156</v>
      </c>
      <c r="O31" s="3"/>
    </row>
    <row r="32" spans="1:15" x14ac:dyDescent="0.2">
      <c r="A32" s="18"/>
      <c r="B32" s="13" t="s">
        <v>32</v>
      </c>
      <c r="C32" s="79">
        <v>0</v>
      </c>
      <c r="D32" s="66">
        <v>0</v>
      </c>
      <c r="E32" s="92" t="s">
        <v>43</v>
      </c>
      <c r="F32" s="51"/>
      <c r="G32" s="56">
        <v>0</v>
      </c>
      <c r="H32" s="65" t="s">
        <v>43</v>
      </c>
      <c r="I32" s="66">
        <v>0</v>
      </c>
      <c r="J32" s="134">
        <v>0</v>
      </c>
      <c r="K32" s="56"/>
      <c r="L32" s="79">
        <v>0</v>
      </c>
      <c r="M32" s="134">
        <v>0</v>
      </c>
      <c r="N32" s="79">
        <v>0</v>
      </c>
      <c r="O32" s="3"/>
    </row>
    <row r="33" spans="1:15" x14ac:dyDescent="0.2">
      <c r="A33" s="18"/>
      <c r="B33" s="13"/>
      <c r="C33" s="69"/>
      <c r="D33" s="37"/>
      <c r="E33" s="90"/>
      <c r="F33" s="37"/>
      <c r="G33" s="57"/>
      <c r="H33" s="48"/>
      <c r="I33" s="97"/>
      <c r="J33" s="131"/>
      <c r="K33" s="34"/>
      <c r="L33" s="112"/>
      <c r="M33" s="48"/>
      <c r="N33" s="112"/>
      <c r="O33" s="3"/>
    </row>
    <row r="34" spans="1:15" x14ac:dyDescent="0.2">
      <c r="A34" s="18"/>
      <c r="B34" s="108" t="s">
        <v>53</v>
      </c>
      <c r="C34" s="105"/>
      <c r="D34" s="106"/>
      <c r="E34" s="109"/>
      <c r="F34" s="106"/>
      <c r="G34" s="107"/>
      <c r="H34" s="106"/>
      <c r="I34" s="104"/>
      <c r="J34" s="130"/>
      <c r="K34" s="106"/>
      <c r="L34" s="126"/>
      <c r="M34" s="101"/>
      <c r="N34" s="126"/>
      <c r="O34" s="3"/>
    </row>
    <row r="35" spans="1:15" x14ac:dyDescent="0.2">
      <c r="A35" s="18"/>
      <c r="B35" s="13" t="s">
        <v>33</v>
      </c>
      <c r="C35" s="69" t="s">
        <v>40</v>
      </c>
      <c r="D35" s="37" t="s">
        <v>46</v>
      </c>
      <c r="E35" s="90" t="s">
        <v>58</v>
      </c>
      <c r="F35" s="37"/>
      <c r="G35" s="56">
        <v>0</v>
      </c>
      <c r="H35" s="48" t="s">
        <v>58</v>
      </c>
      <c r="I35" s="98">
        <v>5.6000000000000001E-2</v>
      </c>
      <c r="J35" s="69">
        <v>485</v>
      </c>
      <c r="K35" s="67">
        <v>5.3999999999999999E-2</v>
      </c>
      <c r="L35" s="112">
        <f>(J35*4.5%)+J35</f>
        <v>506.82499999999999</v>
      </c>
      <c r="M35" s="112">
        <f>(L35*4.6%)+L35</f>
        <v>530.13895000000002</v>
      </c>
      <c r="N35" s="112">
        <f>(M35*4.6%)+M35</f>
        <v>554.52534170000001</v>
      </c>
      <c r="O35" s="3"/>
    </row>
    <row r="36" spans="1:15" hidden="1" x14ac:dyDescent="0.2">
      <c r="A36" s="18"/>
      <c r="B36" s="13" t="s">
        <v>34</v>
      </c>
      <c r="C36" s="74"/>
      <c r="D36" s="52"/>
      <c r="E36" s="93"/>
      <c r="F36" s="52"/>
      <c r="G36" s="60"/>
      <c r="H36" s="52"/>
      <c r="I36" s="97"/>
      <c r="J36" s="131"/>
      <c r="K36" s="52"/>
      <c r="L36" s="112"/>
      <c r="M36" s="48"/>
      <c r="N36" s="112"/>
      <c r="O36" s="3"/>
    </row>
    <row r="37" spans="1:15" hidden="1" x14ac:dyDescent="0.2">
      <c r="A37" s="18"/>
      <c r="B37" s="13" t="s">
        <v>35</v>
      </c>
      <c r="C37" s="74"/>
      <c r="D37" s="52"/>
      <c r="E37" s="93"/>
      <c r="F37" s="52"/>
      <c r="G37" s="60"/>
      <c r="H37" s="52"/>
      <c r="I37" s="97"/>
      <c r="J37" s="131"/>
      <c r="K37" s="52"/>
      <c r="L37" s="112"/>
      <c r="M37" s="48"/>
      <c r="N37" s="112"/>
      <c r="O37" s="3"/>
    </row>
    <row r="38" spans="1:15" hidden="1" x14ac:dyDescent="0.2">
      <c r="A38" s="18"/>
      <c r="B38" s="13" t="s">
        <v>36</v>
      </c>
      <c r="C38" s="74"/>
      <c r="D38" s="52"/>
      <c r="E38" s="93"/>
      <c r="F38" s="52"/>
      <c r="G38" s="60"/>
      <c r="H38" s="52"/>
      <c r="I38" s="97"/>
      <c r="J38" s="131"/>
      <c r="K38" s="52"/>
      <c r="L38" s="112"/>
      <c r="M38" s="48"/>
      <c r="N38" s="112"/>
      <c r="O38" s="3"/>
    </row>
    <row r="39" spans="1:15" x14ac:dyDescent="0.2">
      <c r="A39" s="18"/>
      <c r="B39" s="13"/>
      <c r="C39" s="69"/>
      <c r="D39" s="37"/>
      <c r="E39" s="90"/>
      <c r="F39" s="37"/>
      <c r="G39" s="57"/>
      <c r="H39" s="48"/>
      <c r="I39" s="97"/>
      <c r="J39" s="131"/>
      <c r="K39" s="34"/>
      <c r="L39" s="112"/>
      <c r="M39" s="48"/>
      <c r="N39" s="112"/>
      <c r="O39" s="3"/>
    </row>
    <row r="40" spans="1:15" x14ac:dyDescent="0.2">
      <c r="A40" s="18"/>
      <c r="B40" s="108" t="s">
        <v>37</v>
      </c>
      <c r="C40" s="105"/>
      <c r="D40" s="106"/>
      <c r="E40" s="109"/>
      <c r="F40" s="106"/>
      <c r="G40" s="107"/>
      <c r="H40" s="106"/>
      <c r="I40" s="106"/>
      <c r="J40" s="105"/>
      <c r="K40" s="106"/>
      <c r="L40" s="126"/>
      <c r="M40" s="101"/>
      <c r="N40" s="126"/>
      <c r="O40" s="3"/>
    </row>
    <row r="41" spans="1:15" x14ac:dyDescent="0.2">
      <c r="A41" s="18"/>
      <c r="B41" s="13" t="s">
        <v>38</v>
      </c>
      <c r="C41" s="69" t="s">
        <v>44</v>
      </c>
      <c r="D41" s="37" t="s">
        <v>46</v>
      </c>
      <c r="E41" s="90" t="s">
        <v>61</v>
      </c>
      <c r="F41" s="37"/>
      <c r="G41" s="56">
        <v>0</v>
      </c>
      <c r="H41" s="48" t="s">
        <v>61</v>
      </c>
      <c r="I41" s="98">
        <v>5.6000000000000001E-2</v>
      </c>
      <c r="J41" s="69">
        <v>474</v>
      </c>
      <c r="K41" s="67">
        <v>5.3999999999999999E-2</v>
      </c>
      <c r="L41" s="112">
        <f>(J41*4.5%)+J41</f>
        <v>495.33</v>
      </c>
      <c r="M41" s="112">
        <f>(L41*4.6%)+L41</f>
        <v>518.11518000000001</v>
      </c>
      <c r="N41" s="112">
        <f>(M41*4.6%)+M41</f>
        <v>541.94847828000002</v>
      </c>
      <c r="O41" s="3"/>
    </row>
    <row r="42" spans="1:15" x14ac:dyDescent="0.2">
      <c r="A42" s="18"/>
      <c r="B42" s="13" t="s">
        <v>39</v>
      </c>
      <c r="C42" s="69" t="s">
        <v>45</v>
      </c>
      <c r="D42" s="37" t="s">
        <v>46</v>
      </c>
      <c r="E42" s="90" t="s">
        <v>62</v>
      </c>
      <c r="F42" s="37"/>
      <c r="G42" s="56">
        <v>0</v>
      </c>
      <c r="H42" s="48" t="s">
        <v>62</v>
      </c>
      <c r="I42" s="98">
        <v>5.6000000000000001E-2</v>
      </c>
      <c r="J42" s="69">
        <v>379</v>
      </c>
      <c r="K42" s="67">
        <v>5.3999999999999999E-2</v>
      </c>
      <c r="L42" s="112">
        <f>(J42*4.5%)+J42</f>
        <v>396.05500000000001</v>
      </c>
      <c r="M42" s="112">
        <f>(L42*4.6%)+L42</f>
        <v>414.27352999999999</v>
      </c>
      <c r="N42" s="112">
        <f>(M42*4.6%)+M42</f>
        <v>433.33011238</v>
      </c>
      <c r="O42" s="3"/>
    </row>
    <row r="43" spans="1:15" x14ac:dyDescent="0.2">
      <c r="A43" s="3"/>
      <c r="B43" s="3"/>
      <c r="C43" s="75"/>
      <c r="D43" s="3"/>
      <c r="E43" s="94"/>
      <c r="F43" s="3"/>
      <c r="G43" s="61"/>
      <c r="H43" s="3"/>
      <c r="I43" s="3"/>
      <c r="J43" s="75"/>
      <c r="K43" s="3"/>
      <c r="L43" s="75"/>
      <c r="M43" s="3"/>
      <c r="N43" s="75"/>
      <c r="O43" s="3"/>
    </row>
    <row r="44" spans="1:15" x14ac:dyDescent="0.2">
      <c r="A44" s="3"/>
      <c r="B44" s="46" t="s">
        <v>51</v>
      </c>
      <c r="C44" s="80"/>
      <c r="D44" s="19"/>
      <c r="E44" s="95"/>
      <c r="F44" s="20"/>
      <c r="G44" s="62"/>
      <c r="H44" s="20"/>
      <c r="I44" s="20"/>
      <c r="J44" s="132"/>
      <c r="K44" s="3"/>
      <c r="L44" s="75"/>
      <c r="M44" s="3"/>
      <c r="N44" s="75"/>
      <c r="O44" s="3"/>
    </row>
    <row r="45" spans="1:15" x14ac:dyDescent="0.2">
      <c r="A45" s="3"/>
      <c r="C45" s="80"/>
      <c r="D45" s="19"/>
      <c r="E45" s="95"/>
      <c r="F45" s="20"/>
      <c r="G45" s="62"/>
      <c r="H45" s="20"/>
      <c r="I45" s="20"/>
      <c r="J45" s="132"/>
      <c r="K45" s="3"/>
      <c r="L45" s="75"/>
      <c r="M45" s="3"/>
      <c r="N45" s="75"/>
      <c r="O45" s="3"/>
    </row>
    <row r="46" spans="1:15" x14ac:dyDescent="0.2">
      <c r="A46" s="3"/>
      <c r="B46" s="22" t="s">
        <v>47</v>
      </c>
      <c r="C46" s="80"/>
      <c r="D46" s="19"/>
      <c r="E46" s="95"/>
      <c r="F46" s="20"/>
      <c r="G46" s="62"/>
      <c r="H46" s="20"/>
      <c r="I46" s="20"/>
      <c r="J46" s="132"/>
      <c r="K46" s="3"/>
      <c r="L46" s="75"/>
      <c r="M46" s="3"/>
      <c r="N46" s="75"/>
      <c r="O46" s="3"/>
    </row>
    <row r="47" spans="1:15" x14ac:dyDescent="0.2">
      <c r="A47" s="3"/>
      <c r="B47" s="35" t="s">
        <v>52</v>
      </c>
      <c r="C47" s="80"/>
      <c r="D47" s="19"/>
      <c r="E47" s="95"/>
      <c r="F47" s="20"/>
      <c r="G47" s="62"/>
      <c r="H47" s="20"/>
      <c r="I47" s="20"/>
      <c r="J47" s="132"/>
      <c r="K47" s="3"/>
      <c r="L47" s="75"/>
      <c r="M47" s="3"/>
      <c r="N47" s="75"/>
      <c r="O47" s="3"/>
    </row>
    <row r="48" spans="1:15" x14ac:dyDescent="0.2">
      <c r="A48" s="3"/>
      <c r="B48" s="35" t="s">
        <v>54</v>
      </c>
      <c r="C48" s="80"/>
      <c r="D48" s="19"/>
      <c r="E48" s="95"/>
      <c r="F48" s="20"/>
      <c r="G48" s="62"/>
      <c r="H48" s="20"/>
      <c r="I48" s="20"/>
      <c r="J48" s="132"/>
      <c r="K48" s="3"/>
      <c r="L48" s="75"/>
      <c r="M48" s="3"/>
      <c r="N48" s="75"/>
      <c r="O48" s="3"/>
    </row>
    <row r="49" spans="1:15" x14ac:dyDescent="0.2">
      <c r="A49" s="3"/>
      <c r="C49" s="80"/>
      <c r="D49" s="19"/>
      <c r="E49" s="95"/>
      <c r="F49" s="20"/>
      <c r="G49" s="62"/>
      <c r="H49" s="20"/>
      <c r="I49" s="20"/>
      <c r="J49" s="132"/>
      <c r="K49" s="3"/>
      <c r="L49" s="75"/>
      <c r="M49" s="3"/>
      <c r="N49" s="75"/>
      <c r="O49" s="3"/>
    </row>
    <row r="50" spans="1:15" x14ac:dyDescent="0.2">
      <c r="A50" s="3"/>
      <c r="B50" s="46" t="s">
        <v>55</v>
      </c>
      <c r="C50" s="80"/>
      <c r="D50" s="19"/>
      <c r="E50" s="95"/>
      <c r="F50" s="20"/>
      <c r="G50" s="62"/>
      <c r="H50" s="20"/>
      <c r="I50" s="20"/>
      <c r="J50" s="132"/>
      <c r="K50" s="3"/>
      <c r="L50" s="75"/>
      <c r="M50" s="3"/>
      <c r="N50" s="75"/>
      <c r="O50" s="3"/>
    </row>
    <row r="51" spans="1:15" x14ac:dyDescent="0.2">
      <c r="A51" s="3"/>
      <c r="B51" s="4"/>
      <c r="C51" s="80"/>
      <c r="D51" s="19"/>
      <c r="E51" s="95"/>
      <c r="F51" s="20"/>
      <c r="G51" s="62"/>
      <c r="H51" s="20"/>
      <c r="I51" s="20"/>
      <c r="J51" s="132"/>
      <c r="K51" s="3"/>
      <c r="L51" s="75"/>
      <c r="M51" s="3"/>
      <c r="N51" s="75"/>
      <c r="O51" s="3"/>
    </row>
    <row r="52" spans="1:15" ht="25.5" x14ac:dyDescent="0.2">
      <c r="A52" s="27"/>
      <c r="B52" s="53" t="s">
        <v>56</v>
      </c>
      <c r="C52" s="75"/>
      <c r="D52" s="23"/>
      <c r="E52" s="83"/>
      <c r="F52" s="11"/>
      <c r="G52" s="54"/>
      <c r="H52" s="11"/>
      <c r="I52" s="11"/>
      <c r="J52" s="124"/>
      <c r="K52" s="3"/>
      <c r="L52" s="75"/>
      <c r="M52" s="3"/>
      <c r="N52" s="75"/>
      <c r="O52" s="3"/>
    </row>
    <row r="53" spans="1:15" x14ac:dyDescent="0.2">
      <c r="A53" s="27"/>
      <c r="B53" s="22"/>
      <c r="C53" s="75"/>
      <c r="D53" s="24"/>
      <c r="E53" s="83"/>
      <c r="F53" s="11"/>
      <c r="G53" s="54"/>
      <c r="H53" s="11"/>
      <c r="I53" s="11"/>
      <c r="J53" s="124"/>
      <c r="K53" s="3"/>
      <c r="L53" s="75"/>
      <c r="M53" s="3"/>
      <c r="N53" s="75"/>
      <c r="O53" s="3"/>
    </row>
    <row r="54" spans="1:15" ht="25.5" x14ac:dyDescent="0.2">
      <c r="A54" s="27"/>
      <c r="B54" s="21" t="s">
        <v>50</v>
      </c>
      <c r="C54" s="75"/>
      <c r="D54" s="26"/>
      <c r="E54" s="83"/>
      <c r="F54" s="11"/>
      <c r="G54" s="54"/>
      <c r="H54" s="11"/>
      <c r="I54" s="11"/>
      <c r="J54" s="124"/>
      <c r="K54" s="3"/>
      <c r="L54" s="75"/>
      <c r="M54" s="3"/>
      <c r="N54" s="75"/>
      <c r="O54" s="3"/>
    </row>
    <row r="55" spans="1:15" x14ac:dyDescent="0.2">
      <c r="A55" s="3"/>
      <c r="B55" s="25"/>
      <c r="C55" s="75"/>
      <c r="D55" s="3"/>
      <c r="E55" s="83"/>
      <c r="F55" s="11"/>
      <c r="G55" s="54"/>
      <c r="H55" s="11"/>
      <c r="I55" s="11"/>
      <c r="J55" s="124"/>
      <c r="K55" s="3"/>
      <c r="L55" s="75"/>
      <c r="M55" s="3"/>
      <c r="N55" s="75"/>
      <c r="O55" s="3"/>
    </row>
    <row r="56" spans="1:15" x14ac:dyDescent="0.2">
      <c r="A56" s="3"/>
      <c r="B56" s="4"/>
      <c r="C56" s="75"/>
      <c r="D56" s="3"/>
      <c r="E56" s="83"/>
      <c r="F56" s="11"/>
      <c r="G56" s="54"/>
      <c r="H56" s="11"/>
      <c r="I56" s="11"/>
      <c r="J56" s="124"/>
      <c r="K56" s="3"/>
      <c r="L56" s="75"/>
      <c r="M56" s="3"/>
      <c r="N56" s="75"/>
      <c r="O56" s="3"/>
    </row>
    <row r="57" spans="1:15" x14ac:dyDescent="0.2">
      <c r="A57" s="27"/>
      <c r="B57" s="4"/>
      <c r="C57" s="75"/>
      <c r="D57" s="3"/>
      <c r="E57" s="83"/>
      <c r="F57" s="11"/>
      <c r="G57" s="54"/>
      <c r="H57" s="11"/>
      <c r="I57" s="11"/>
      <c r="J57" s="124"/>
      <c r="K57" s="3"/>
    </row>
    <row r="58" spans="1:15" x14ac:dyDescent="0.2">
      <c r="A58" s="27"/>
      <c r="B58" s="4"/>
      <c r="C58" s="75"/>
      <c r="D58" s="3"/>
      <c r="E58" s="83"/>
      <c r="F58" s="11"/>
      <c r="G58" s="54"/>
      <c r="H58" s="11"/>
      <c r="I58" s="11"/>
      <c r="J58" s="124"/>
      <c r="K58" s="3"/>
    </row>
    <row r="59" spans="1:15" x14ac:dyDescent="0.2">
      <c r="A59" s="27"/>
      <c r="B59" s="4"/>
      <c r="C59" s="75"/>
      <c r="D59" s="3"/>
      <c r="E59" s="83"/>
      <c r="F59" s="11"/>
      <c r="G59" s="54"/>
      <c r="H59" s="11"/>
      <c r="I59" s="11"/>
      <c r="J59" s="124"/>
      <c r="K59" s="3"/>
    </row>
    <row r="60" spans="1:15" x14ac:dyDescent="0.2">
      <c r="A60" s="3"/>
      <c r="B60" s="4"/>
      <c r="C60" s="75"/>
      <c r="D60" s="3"/>
      <c r="E60" s="83"/>
      <c r="F60" s="11"/>
      <c r="G60" s="54"/>
      <c r="H60" s="11"/>
      <c r="I60" s="11"/>
      <c r="J60" s="124"/>
      <c r="K60" s="3"/>
    </row>
  </sheetData>
  <mergeCells count="1">
    <mergeCell ref="J2:M2"/>
  </mergeCells>
  <pageMargins left="1.2849999999999999" right="0.7" top="0.75" bottom="0.75" header="0.3" footer="0.3"/>
  <pageSetup paperSize="9" scale="73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Annexure D - 2019-22</vt:lpstr>
      <vt:lpstr>Annexure D - 2020-23</vt:lpstr>
      <vt:lpstr>Sheet2</vt:lpstr>
      <vt:lpstr>Sheet3</vt:lpstr>
      <vt:lpstr>'Annexure D - 2019-22'!Print_Area</vt:lpstr>
      <vt:lpstr>'Annexure D - 2020-23'!Print_Area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2020-06-25T10:34:46Z</dcterms:modified>
</cp:coreProperties>
</file>